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T:\PURCHASING_New\01_Archives\FY2024\Bid Evaluations - Clean\"/>
    </mc:Choice>
  </mc:AlternateContent>
  <xr:revisionPtr revIDLastSave="0" documentId="13_ncr:1_{0438DF0C-0CB7-4104-A8D0-06A5AAD4B3BC}" xr6:coauthVersionLast="36" xr6:coauthVersionMax="47" xr10:uidLastSave="{00000000-0000-0000-0000-000000000000}"/>
  <bookViews>
    <workbookView xWindow="0" yWindow="0" windowWidth="28800" windowHeight="14610" activeTab="6" xr2:uid="{00000000-000D-0000-FFFF-FFFF00000000}"/>
  </bookViews>
  <sheets>
    <sheet name="1" sheetId="2" r:id="rId1"/>
    <sheet name="2" sheetId="3" r:id="rId2"/>
    <sheet name="3" sheetId="5" r:id="rId3"/>
    <sheet name="4" sheetId="9" r:id="rId4"/>
    <sheet name="5" sheetId="10" r:id="rId5"/>
    <sheet name="6" sheetId="4" r:id="rId6"/>
    <sheet name="Summary" sheetId="1" r:id="rId7"/>
    <sheet name="Evaluation" sheetId="11" r:id="rId8"/>
  </sheets>
  <calcPr calcId="191029"/>
</workbook>
</file>

<file path=xl/calcChain.xml><?xml version="1.0" encoding="utf-8"?>
<calcChain xmlns="http://schemas.openxmlformats.org/spreadsheetml/2006/main">
  <c r="I5" i="4" l="1"/>
  <c r="I6" i="4"/>
  <c r="I7" i="4"/>
  <c r="I8" i="4"/>
  <c r="I9" i="4"/>
  <c r="I10" i="4"/>
  <c r="I11" i="4"/>
  <c r="I12" i="4"/>
  <c r="I4" i="4"/>
  <c r="I5" i="10"/>
  <c r="I6" i="10"/>
  <c r="I7" i="10"/>
  <c r="F10" i="1" s="1"/>
  <c r="I8" i="10"/>
  <c r="I9" i="10"/>
  <c r="I10" i="10"/>
  <c r="I11" i="10"/>
  <c r="I12" i="10"/>
  <c r="I4" i="10"/>
  <c r="F7" i="1" s="1"/>
  <c r="I5" i="9"/>
  <c r="I6" i="9"/>
  <c r="I7" i="9"/>
  <c r="I8" i="9"/>
  <c r="I9" i="9"/>
  <c r="I10" i="9"/>
  <c r="I11" i="9"/>
  <c r="I12" i="9"/>
  <c r="I4" i="9"/>
  <c r="I5" i="5"/>
  <c r="I6" i="5"/>
  <c r="D9" i="1" s="1"/>
  <c r="I7" i="5"/>
  <c r="I8" i="5"/>
  <c r="I9" i="5"/>
  <c r="I10" i="5"/>
  <c r="I11" i="5"/>
  <c r="I12" i="5"/>
  <c r="D15" i="1" s="1"/>
  <c r="I4" i="5"/>
  <c r="I5" i="3"/>
  <c r="I6" i="3"/>
  <c r="C9" i="1" s="1"/>
  <c r="I7" i="3"/>
  <c r="I8" i="3"/>
  <c r="I9" i="3"/>
  <c r="I10" i="3"/>
  <c r="I11" i="3"/>
  <c r="I12" i="3"/>
  <c r="I4" i="3"/>
  <c r="I5" i="2"/>
  <c r="I6" i="2"/>
  <c r="I7" i="2"/>
  <c r="I8" i="2"/>
  <c r="I9" i="2"/>
  <c r="I10" i="2"/>
  <c r="I11" i="2"/>
  <c r="I12" i="2"/>
  <c r="I4" i="2"/>
  <c r="A14" i="1"/>
  <c r="K14" i="1"/>
  <c r="L14" i="1" s="1"/>
  <c r="A15" i="1"/>
  <c r="K15" i="1"/>
  <c r="L15" i="1" s="1"/>
  <c r="B15" i="1"/>
  <c r="B14" i="1"/>
  <c r="C15" i="1"/>
  <c r="C14" i="1"/>
  <c r="C13" i="1"/>
  <c r="C12" i="1"/>
  <c r="C11" i="1"/>
  <c r="C10" i="1"/>
  <c r="C8" i="1"/>
  <c r="C7" i="1"/>
  <c r="D14" i="1"/>
  <c r="D13" i="1"/>
  <c r="D12" i="1"/>
  <c r="D11" i="1"/>
  <c r="D10" i="1"/>
  <c r="D8" i="1"/>
  <c r="D7" i="1"/>
  <c r="E15" i="1"/>
  <c r="E14" i="1"/>
  <c r="E13" i="1"/>
  <c r="E12" i="1"/>
  <c r="E11" i="1"/>
  <c r="E10" i="1"/>
  <c r="E9" i="1"/>
  <c r="E8" i="1"/>
  <c r="E7" i="1"/>
  <c r="F15" i="1"/>
  <c r="F14" i="1"/>
  <c r="F13" i="1"/>
  <c r="F12" i="1"/>
  <c r="F11" i="1"/>
  <c r="F9" i="1"/>
  <c r="F8" i="1"/>
  <c r="K8" i="1" l="1"/>
  <c r="K9" i="1"/>
  <c r="L9" i="1" s="1"/>
  <c r="K10" i="1"/>
  <c r="L10" i="1" s="1"/>
  <c r="K11" i="1"/>
  <c r="L11" i="1" s="1"/>
  <c r="K12" i="1"/>
  <c r="L12" i="1" s="1"/>
  <c r="K13" i="1"/>
  <c r="L13" i="1" s="1"/>
  <c r="K7" i="1"/>
  <c r="L7" i="1" s="1"/>
  <c r="G8" i="1"/>
  <c r="G9" i="1"/>
  <c r="G10" i="1"/>
  <c r="G11" i="1"/>
  <c r="G12" i="1"/>
  <c r="G13" i="1"/>
  <c r="G14" i="1"/>
  <c r="H14" i="1" s="1"/>
  <c r="G15" i="1"/>
  <c r="H15" i="1" s="1"/>
  <c r="G7" i="1"/>
  <c r="L8" i="1"/>
  <c r="K6" i="1"/>
  <c r="A10" i="1"/>
  <c r="A11" i="1"/>
  <c r="A12" i="1"/>
  <c r="A13" i="1"/>
  <c r="M7" i="1" l="1"/>
  <c r="M13" i="1"/>
  <c r="M12" i="1"/>
  <c r="M8" i="1"/>
  <c r="M11" i="1"/>
  <c r="M10" i="1"/>
  <c r="M9" i="1"/>
  <c r="O15" i="1"/>
  <c r="O14" i="1"/>
  <c r="M15" i="1"/>
  <c r="M14" i="1"/>
  <c r="B10" i="1"/>
  <c r="H10" i="1" s="1"/>
  <c r="B11" i="1"/>
  <c r="H11" i="1" s="1"/>
  <c r="B12" i="1"/>
  <c r="H12" i="1" s="1"/>
  <c r="B13" i="1"/>
  <c r="H13" i="1" s="1"/>
  <c r="B8" i="1"/>
  <c r="B9" i="1"/>
  <c r="B7" i="1"/>
  <c r="O13" i="1" l="1"/>
  <c r="O11" i="1"/>
  <c r="O12" i="1"/>
  <c r="O10" i="1"/>
  <c r="A8" i="1"/>
  <c r="A9" i="1"/>
  <c r="A7" i="1"/>
  <c r="H7" i="1" l="1"/>
  <c r="H9" i="1"/>
  <c r="H8" i="1"/>
  <c r="O9" i="1" l="1"/>
  <c r="I9" i="1"/>
  <c r="O8" i="1"/>
  <c r="I8" i="1"/>
  <c r="I7" i="1"/>
  <c r="I15" i="1"/>
  <c r="I14" i="1"/>
  <c r="I10" i="1"/>
  <c r="I13" i="1"/>
  <c r="I11" i="1"/>
  <c r="I12" i="1"/>
  <c r="O7" i="1"/>
  <c r="P7" i="1" l="1"/>
  <c r="P15" i="1"/>
  <c r="P14" i="1"/>
  <c r="P10" i="1"/>
  <c r="P11" i="1"/>
  <c r="P12" i="1"/>
  <c r="P13" i="1"/>
  <c r="P8"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35EC196A-DFED-49B8-AFDE-591B5D4272AE}">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7FA485CC-7DDB-4D36-90B8-61FD4E3EBFA8}">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<sst xmlns="http://schemas.openxmlformats.org/spreadsheetml/2006/main" count="150" uniqueCount="56">
  <si>
    <t xml:space="preserve">RESPONDENT SUMMARY </t>
  </si>
  <si>
    <t>Total Score</t>
  </si>
  <si>
    <t>Evaluator 1</t>
  </si>
  <si>
    <t>Evaluator 2</t>
  </si>
  <si>
    <t>Evaluator 3</t>
  </si>
  <si>
    <t>Evaluator 4</t>
  </si>
  <si>
    <t>Evaluator 5</t>
  </si>
  <si>
    <t>Evaluator 6</t>
  </si>
  <si>
    <t>Criteria 1</t>
  </si>
  <si>
    <t>Criteria 2</t>
  </si>
  <si>
    <t>Criteria 3</t>
  </si>
  <si>
    <t>Criteria 4</t>
  </si>
  <si>
    <t>Criteria 5</t>
  </si>
  <si>
    <t>EVALUATION SUMMARY</t>
  </si>
  <si>
    <t>Average Tech. Score</t>
  </si>
  <si>
    <t>Technical Ranking</t>
  </si>
  <si>
    <t>Non Tech Ranking</t>
  </si>
  <si>
    <t>Non-Tech Score (cost)</t>
  </si>
  <si>
    <t>Total Ranking</t>
  </si>
  <si>
    <t>Technical</t>
  </si>
  <si>
    <t>Non Technical</t>
  </si>
  <si>
    <t>Summary</t>
  </si>
  <si>
    <t>updated 11/17</t>
  </si>
  <si>
    <t>3H &amp; 3H</t>
  </si>
  <si>
    <t>ABM</t>
  </si>
  <si>
    <t>Ace Government Services</t>
  </si>
  <si>
    <t>Ambassador Services</t>
  </si>
  <si>
    <t>American Facility Services</t>
  </si>
  <si>
    <t>Caring Commercial Cleaning</t>
  </si>
  <si>
    <t>RAS + Allied Universal</t>
  </si>
  <si>
    <t>Service Master Clean</t>
  </si>
  <si>
    <t>Soji dba Metroclean</t>
  </si>
  <si>
    <t>RFP730-24042 UH Downtown Custodial Services</t>
  </si>
  <si>
    <t>Total (technical only)</t>
  </si>
  <si>
    <t>University of Houston Evaluation Matrix $1 Million+</t>
  </si>
  <si>
    <t>Name</t>
  </si>
  <si>
    <t>Evaluation Due Date</t>
  </si>
  <si>
    <t>7/10/2024 @ 5:00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</si>
  <si>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</si>
  <si>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</si>
  <si>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</si>
  <si>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</si>
  <si>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</si>
  <si>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</si>
  <si>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</si>
  <si>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</si>
  <si>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</si>
  <si>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Respondent’s Management and Execution Plan</t>
  </si>
  <si>
    <t>Respondent’s Qualifications and Experience with a focus on
Custodial Services</t>
  </si>
  <si>
    <t>Respondent’s Qualifications and Experience of Proposed Team</t>
  </si>
  <si>
    <t>Respondent’s Safety Management Program</t>
  </si>
  <si>
    <t>Points (1-5)</t>
  </si>
  <si>
    <t xml:space="preserve">Committee Members: </t>
  </si>
  <si>
    <t>Updated: 10/19</t>
  </si>
  <si>
    <t>Respondent’s Cost and Delivery Proposal
**ONLY ​PROJECT MANAGER WILL EVALUATE COST - EVERYONE ELSE LEAVE BLANK**</t>
  </si>
  <si>
    <t>Note: Trooper USA submitted a non-compliant HSP (HUB Subcontracting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</si>
</sst>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8"/>
      <name val="Arial"/>
    </font>
    <font>
      <b/>
      <sz val="9"/>
      <name val="Arial"/>
      <family val="2"/>
    </font>
    <font>
      <sz val="10"/>
      <color rgb="FFFF0000"/>
      <name val="Arial"/>
      <family val="2"/>
    </font>
    <font>
      <b/>
      <sz val="11"/>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name val="Arial"/>
      <family val="2"/>
    </font>
    <font>
      <b/>
      <sz val="8"/>
      <color rgb="FFFF0000"/>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7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33">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14" fillId="0" borderId="0"/>
    <xf numFmtId="0" fontId="2" fillId="0" borderId="0"/>
    <xf numFmtId="0" fontId="31" fillId="0" borderId="18" applyNumberFormat="0" applyFill="0" applyAlignment="0" applyProtection="0"/>
    <xf numFmtId="0" fontId="19" fillId="21" borderId="59" applyNumberFormat="0" applyAlignment="0" applyProtection="0"/>
    <xf numFmtId="0" fontId="19" fillId="21" borderId="47" applyNumberFormat="0" applyAlignment="0" applyProtection="0"/>
    <xf numFmtId="0" fontId="31" fillId="0" borderId="18" applyNumberFormat="0" applyFill="0" applyAlignment="0" applyProtection="0"/>
    <xf numFmtId="0" fontId="14" fillId="2" borderId="20" applyNumberFormat="0" applyFont="0" applyAlignment="0" applyProtection="0"/>
    <xf numFmtId="0" fontId="26" fillId="8" borderId="27" applyNumberFormat="0" applyAlignment="0" applyProtection="0"/>
    <xf numFmtId="0" fontId="19" fillId="21" borderId="23" applyNumberFormat="0" applyAlignment="0" applyProtection="0"/>
    <xf numFmtId="0" fontId="31" fillId="0" borderId="22" applyNumberFormat="0" applyFill="0" applyAlignment="0" applyProtection="0"/>
    <xf numFmtId="0" fontId="26" fillId="8" borderId="27" applyNumberFormat="0" applyAlignment="0" applyProtection="0"/>
    <xf numFmtId="0" fontId="19" fillId="21" borderId="19" applyNumberFormat="0" applyAlignment="0" applyProtection="0"/>
    <xf numFmtId="0" fontId="29" fillId="21" borderId="25" applyNumberFormat="0" applyAlignment="0" applyProtection="0"/>
    <xf numFmtId="0" fontId="19" fillId="21" borderId="19" applyNumberFormat="0" applyAlignment="0" applyProtection="0"/>
    <xf numFmtId="0" fontId="14" fillId="2" borderId="44" applyNumberFormat="0" applyFont="0" applyAlignment="0" applyProtection="0"/>
    <xf numFmtId="0" fontId="14" fillId="2" borderId="24" applyNumberFormat="0" applyFont="0" applyAlignment="0" applyProtection="0"/>
    <xf numFmtId="0" fontId="31" fillId="0" borderId="62" applyNumberFormat="0" applyFill="0" applyAlignment="0" applyProtection="0"/>
    <xf numFmtId="0" fontId="14" fillId="2" borderId="40" applyNumberFormat="0" applyFont="0" applyAlignment="0" applyProtection="0"/>
    <xf numFmtId="0" fontId="19" fillId="21" borderId="35" applyNumberFormat="0" applyAlignment="0" applyProtection="0"/>
    <xf numFmtId="0" fontId="14" fillId="2" borderId="60" applyNumberFormat="0" applyFont="0" applyAlignment="0" applyProtection="0"/>
    <xf numFmtId="0" fontId="29" fillId="21" borderId="53" applyNumberFormat="0" applyAlignment="0" applyProtection="0"/>
    <xf numFmtId="0" fontId="14" fillId="2" borderId="28" applyNumberFormat="0" applyFont="0" applyAlignment="0" applyProtection="0"/>
    <xf numFmtId="0" fontId="29" fillId="21" borderId="49" applyNumberFormat="0" applyAlignment="0" applyProtection="0"/>
    <xf numFmtId="0" fontId="29" fillId="21" borderId="21" applyNumberFormat="0" applyAlignment="0" applyProtection="0"/>
    <xf numFmtId="0" fontId="19" fillId="21" borderId="16" applyNumberFormat="0" applyAlignment="0" applyProtection="0"/>
    <xf numFmtId="0" fontId="31" fillId="0" borderId="30" applyNumberFormat="0" applyFill="0" applyAlignment="0" applyProtection="0"/>
    <xf numFmtId="0" fontId="26" fillId="8" borderId="16" applyNumberFormat="0" applyAlignment="0" applyProtection="0"/>
    <xf numFmtId="0" fontId="14" fillId="2" borderId="1" applyNumberFormat="0" applyFont="0" applyAlignment="0" applyProtection="0"/>
    <xf numFmtId="0" fontId="26" fillId="8" borderId="59" applyNumberFormat="0" applyAlignment="0" applyProtection="0"/>
    <xf numFmtId="0" fontId="2" fillId="0" borderId="0"/>
    <xf numFmtId="0" fontId="26" fillId="8" borderId="31" applyNumberFormat="0" applyAlignment="0" applyProtection="0"/>
    <xf numFmtId="0" fontId="26" fillId="8" borderId="47" applyNumberFormat="0" applyAlignment="0" applyProtection="0"/>
    <xf numFmtId="0" fontId="19" fillId="21" borderId="16" applyNumberFormat="0" applyAlignment="0" applyProtection="0"/>
    <xf numFmtId="0" fontId="26" fillId="8" borderId="16" applyNumberFormat="0" applyAlignment="0" applyProtection="0"/>
    <xf numFmtId="0" fontId="29" fillId="21" borderId="17" applyNumberFormat="0" applyAlignment="0" applyProtection="0"/>
    <xf numFmtId="0" fontId="29" fillId="21" borderId="37" applyNumberFormat="0" applyAlignment="0" applyProtection="0"/>
    <xf numFmtId="0" fontId="19" fillId="21" borderId="43" applyNumberFormat="0" applyAlignment="0" applyProtection="0"/>
    <xf numFmtId="0" fontId="19" fillId="21" borderId="27" applyNumberFormat="0" applyAlignment="0" applyProtection="0"/>
    <xf numFmtId="0" fontId="31" fillId="0" borderId="34" applyNumberFormat="0" applyFill="0" applyAlignment="0" applyProtection="0"/>
    <xf numFmtId="0" fontId="31" fillId="0" borderId="58" applyNumberFormat="0" applyFill="0" applyAlignment="0" applyProtection="0"/>
    <xf numFmtId="0" fontId="19" fillId="21" borderId="31" applyNumberFormat="0" applyAlignment="0" applyProtection="0"/>
    <xf numFmtId="0" fontId="19" fillId="21" borderId="31" applyNumberFormat="0" applyAlignment="0" applyProtection="0"/>
    <xf numFmtId="0" fontId="19" fillId="21" borderId="27" applyNumberFormat="0" applyAlignment="0" applyProtection="0"/>
    <xf numFmtId="0" fontId="19" fillId="21" borderId="39" applyNumberFormat="0" applyAlignment="0" applyProtection="0"/>
    <xf numFmtId="0" fontId="14" fillId="2" borderId="40" applyNumberFormat="0" applyFont="0" applyAlignment="0" applyProtection="0"/>
    <xf numFmtId="0" fontId="19" fillId="21" borderId="35" applyNumberFormat="0" applyAlignment="0" applyProtection="0"/>
    <xf numFmtId="0" fontId="29" fillId="21" borderId="41" applyNumberFormat="0" applyAlignment="0" applyProtection="0"/>
    <xf numFmtId="0" fontId="14" fillId="2" borderId="60" applyNumberFormat="0" applyFont="0" applyAlignment="0" applyProtection="0"/>
    <xf numFmtId="0" fontId="26" fillId="8" borderId="39" applyNumberFormat="0" applyAlignment="0" applyProtection="0"/>
    <xf numFmtId="0" fontId="29" fillId="21" borderId="29" applyNumberFormat="0" applyAlignment="0" applyProtection="0"/>
    <xf numFmtId="0" fontId="19" fillId="21" borderId="51" applyNumberFormat="0" applyAlignment="0" applyProtection="0"/>
    <xf numFmtId="0" fontId="14" fillId="2" borderId="36" applyNumberFormat="0" applyFont="0" applyAlignment="0" applyProtection="0"/>
    <xf numFmtId="0" fontId="26" fillId="8" borderId="19" applyNumberFormat="0" applyAlignment="0" applyProtection="0"/>
    <xf numFmtId="0" fontId="14" fillId="2" borderId="32" applyNumberFormat="0" applyFont="0" applyAlignment="0" applyProtection="0"/>
    <xf numFmtId="0" fontId="26" fillId="8" borderId="51" applyNumberFormat="0" applyAlignment="0" applyProtection="0"/>
    <xf numFmtId="0" fontId="31" fillId="0" borderId="26" applyNumberFormat="0" applyFill="0" applyAlignment="0" applyProtection="0"/>
    <xf numFmtId="0" fontId="29" fillId="21" borderId="17" applyNumberFormat="0" applyAlignment="0" applyProtection="0"/>
    <xf numFmtId="0" fontId="31" fillId="0" borderId="42" applyNumberFormat="0" applyFill="0" applyAlignment="0" applyProtection="0"/>
    <xf numFmtId="9" fontId="2" fillId="0" borderId="0" applyFont="0" applyFill="0" applyBorder="0" applyAlignment="0" applyProtection="0"/>
    <xf numFmtId="0" fontId="26" fillId="8" borderId="31" applyNumberFormat="0" applyAlignment="0" applyProtection="0"/>
    <xf numFmtId="0" fontId="19" fillId="21" borderId="43" applyNumberFormat="0" applyAlignment="0" applyProtection="0"/>
    <xf numFmtId="0" fontId="26" fillId="8" borderId="19" applyNumberFormat="0" applyAlignment="0" applyProtection="0"/>
    <xf numFmtId="0" fontId="31" fillId="0" borderId="38" applyNumberFormat="0" applyFill="0" applyAlignment="0" applyProtection="0"/>
    <xf numFmtId="0" fontId="14" fillId="2" borderId="24" applyNumberFormat="0" applyFont="0" applyAlignment="0" applyProtection="0"/>
    <xf numFmtId="0" fontId="26" fillId="8" borderId="35" applyNumberFormat="0" applyAlignment="0" applyProtection="0"/>
    <xf numFmtId="0" fontId="14" fillId="2" borderId="20" applyNumberFormat="0" applyFont="0" applyAlignment="0" applyProtection="0"/>
    <xf numFmtId="0" fontId="29" fillId="21" borderId="21" applyNumberFormat="0" applyAlignment="0" applyProtection="0"/>
    <xf numFmtId="0" fontId="31" fillId="0" borderId="22" applyNumberFormat="0" applyFill="0" applyAlignment="0" applyProtection="0"/>
    <xf numFmtId="0" fontId="26" fillId="8" borderId="23" applyNumberFormat="0" applyAlignment="0" applyProtection="0"/>
    <xf numFmtId="0" fontId="14" fillId="2" borderId="40" applyNumberFormat="0" applyFont="0" applyAlignment="0" applyProtection="0"/>
    <xf numFmtId="0" fontId="14" fillId="2" borderId="20" applyNumberFormat="0" applyFont="0" applyAlignment="0" applyProtection="0"/>
    <xf numFmtId="0" fontId="26" fillId="8" borderId="23" applyNumberFormat="0" applyAlignment="0" applyProtection="0"/>
    <xf numFmtId="0" fontId="26" fillId="8" borderId="35" applyNumberFormat="0" applyAlignment="0" applyProtection="0"/>
    <xf numFmtId="0" fontId="29" fillId="21" borderId="33" applyNumberFormat="0" applyAlignment="0" applyProtection="0"/>
    <xf numFmtId="0" fontId="19" fillId="21" borderId="47" applyNumberFormat="0" applyAlignment="0" applyProtection="0"/>
    <xf numFmtId="0" fontId="29" fillId="21" borderId="45" applyNumberFormat="0" applyAlignment="0" applyProtection="0"/>
    <xf numFmtId="0" fontId="26" fillId="8" borderId="55" applyNumberFormat="0" applyAlignment="0" applyProtection="0"/>
    <xf numFmtId="0" fontId="19" fillId="21" borderId="23" applyNumberFormat="0" applyAlignment="0" applyProtection="0"/>
    <xf numFmtId="0" fontId="31" fillId="0" borderId="50" applyNumberFormat="0" applyFill="0" applyAlignment="0" applyProtection="0"/>
    <xf numFmtId="0" fontId="29" fillId="21" borderId="25" applyNumberFormat="0" applyAlignment="0" applyProtection="0"/>
    <xf numFmtId="0" fontId="19" fillId="21" borderId="55" applyNumberFormat="0" applyAlignment="0" applyProtection="0"/>
    <xf numFmtId="0" fontId="31" fillId="0" borderId="26" applyNumberFormat="0" applyFill="0" applyAlignment="0" applyProtection="0"/>
    <xf numFmtId="0" fontId="14" fillId="2" borderId="56" applyNumberFormat="0" applyFont="0" applyAlignment="0" applyProtection="0"/>
    <xf numFmtId="0" fontId="14" fillId="2" borderId="24" applyNumberFormat="0" applyFont="0" applyAlignment="0" applyProtection="0"/>
    <xf numFmtId="0" fontId="26" fillId="8" borderId="59" applyNumberFormat="0" applyAlignment="0" applyProtection="0"/>
    <xf numFmtId="0" fontId="14" fillId="2" borderId="28" applyNumberFormat="0" applyFont="0" applyAlignment="0" applyProtection="0"/>
    <xf numFmtId="0" fontId="29" fillId="21" borderId="29" applyNumberFormat="0" applyAlignment="0" applyProtection="0"/>
    <xf numFmtId="0" fontId="31" fillId="0" borderId="30" applyNumberFormat="0" applyFill="0" applyAlignment="0" applyProtection="0"/>
    <xf numFmtId="0" fontId="14" fillId="2" borderId="28" applyNumberFormat="0" applyFont="0" applyAlignment="0" applyProtection="0"/>
    <xf numFmtId="0" fontId="14" fillId="2" borderId="52" applyNumberFormat="0" applyFont="0" applyAlignment="0" applyProtection="0"/>
    <xf numFmtId="0" fontId="26" fillId="8" borderId="51" applyNumberFormat="0" applyAlignment="0" applyProtection="0"/>
    <xf numFmtId="0" fontId="14" fillId="2" borderId="32" applyNumberFormat="0" applyFont="0" applyAlignment="0" applyProtection="0"/>
    <xf numFmtId="0" fontId="29" fillId="21" borderId="33" applyNumberFormat="0" applyAlignment="0" applyProtection="0"/>
    <xf numFmtId="0" fontId="29" fillId="21" borderId="57" applyNumberFormat="0" applyAlignment="0" applyProtection="0"/>
    <xf numFmtId="0" fontId="31" fillId="0" borderId="34" applyNumberFormat="0" applyFill="0" applyAlignment="0" applyProtection="0"/>
    <xf numFmtId="0" fontId="29" fillId="21" borderId="41" applyNumberFormat="0" applyAlignment="0" applyProtection="0"/>
    <xf numFmtId="0" fontId="26" fillId="8" borderId="43" applyNumberFormat="0" applyAlignment="0" applyProtection="0"/>
    <xf numFmtId="0" fontId="14" fillId="2" borderId="32" applyNumberFormat="0" applyFont="0" applyAlignment="0" applyProtection="0"/>
    <xf numFmtId="0" fontId="19" fillId="21" borderId="39" applyNumberFormat="0" applyAlignment="0" applyProtection="0"/>
    <xf numFmtId="0" fontId="14" fillId="2" borderId="36" applyNumberFormat="0" applyFont="0" applyAlignment="0" applyProtection="0"/>
    <xf numFmtId="0" fontId="29" fillId="21" borderId="37" applyNumberFormat="0" applyAlignment="0" applyProtection="0"/>
    <xf numFmtId="0" fontId="31" fillId="0" borderId="38" applyNumberFormat="0" applyFill="0" applyAlignment="0" applyProtection="0"/>
    <xf numFmtId="0" fontId="26" fillId="8" borderId="39" applyNumberFormat="0" applyAlignment="0" applyProtection="0"/>
    <xf numFmtId="0" fontId="14" fillId="2" borderId="36" applyNumberFormat="0" applyFont="0" applyAlignment="0" applyProtection="0"/>
    <xf numFmtId="0" fontId="31" fillId="0" borderId="42" applyNumberFormat="0" applyFill="0" applyAlignment="0" applyProtection="0"/>
    <xf numFmtId="0" fontId="31" fillId="0" borderId="46" applyNumberFormat="0" applyFill="0" applyAlignment="0" applyProtection="0"/>
    <xf numFmtId="0" fontId="26" fillId="8" borderId="47" applyNumberFormat="0" applyAlignment="0" applyProtection="0"/>
    <xf numFmtId="0" fontId="14" fillId="2" borderId="48" applyNumberFormat="0" applyFont="0" applyAlignment="0" applyProtection="0"/>
    <xf numFmtId="0" fontId="19" fillId="21" borderId="51" applyNumberFormat="0" applyAlignment="0" applyProtection="0"/>
    <xf numFmtId="0" fontId="31" fillId="0" borderId="54" applyNumberFormat="0" applyFill="0" applyAlignment="0" applyProtection="0"/>
    <xf numFmtId="0" fontId="19" fillId="21" borderId="55" applyNumberFormat="0" applyAlignment="0" applyProtection="0"/>
    <xf numFmtId="0" fontId="14" fillId="2" borderId="60" applyNumberFormat="0" applyFont="0" applyAlignment="0" applyProtection="0"/>
    <xf numFmtId="0" fontId="26" fillId="8" borderId="55" applyNumberFormat="0" applyAlignment="0" applyProtection="0"/>
    <xf numFmtId="0" fontId="26" fillId="8" borderId="43" applyNumberFormat="0" applyAlignment="0" applyProtection="0"/>
    <xf numFmtId="0" fontId="14" fillId="2" borderId="44" applyNumberFormat="0" applyFont="0" applyAlignment="0" applyProtection="0"/>
    <xf numFmtId="0" fontId="29" fillId="21" borderId="45" applyNumberFormat="0" applyAlignment="0" applyProtection="0"/>
    <xf numFmtId="0" fontId="31" fillId="0" borderId="46" applyNumberFormat="0" applyFill="0" applyAlignment="0" applyProtection="0"/>
    <xf numFmtId="0" fontId="14" fillId="2" borderId="44" applyNumberFormat="0" applyFont="0" applyAlignment="0" applyProtection="0"/>
    <xf numFmtId="0" fontId="14" fillId="2" borderId="48" applyNumberFormat="0" applyFont="0" applyAlignment="0" applyProtection="0"/>
    <xf numFmtId="0" fontId="29" fillId="21" borderId="49" applyNumberFormat="0" applyAlignment="0" applyProtection="0"/>
    <xf numFmtId="0" fontId="31" fillId="0" borderId="50" applyNumberFormat="0" applyFill="0" applyAlignment="0" applyProtection="0"/>
    <xf numFmtId="0" fontId="14" fillId="2" borderId="48" applyNumberFormat="0" applyFont="0" applyAlignment="0" applyProtection="0"/>
    <xf numFmtId="0" fontId="31" fillId="0" borderId="62" applyNumberFormat="0" applyFill="0" applyAlignment="0" applyProtection="0"/>
    <xf numFmtId="0" fontId="14" fillId="2" borderId="52" applyNumberFormat="0" applyFont="0" applyAlignment="0" applyProtection="0"/>
    <xf numFmtId="0" fontId="29" fillId="21" borderId="53" applyNumberFormat="0" applyAlignment="0" applyProtection="0"/>
    <xf numFmtId="0" fontId="31" fillId="0" borderId="54" applyNumberFormat="0" applyFill="0" applyAlignment="0" applyProtection="0"/>
    <xf numFmtId="0" fontId="14" fillId="2" borderId="52" applyNumberFormat="0" applyFont="0" applyAlignment="0" applyProtection="0"/>
    <xf numFmtId="0" fontId="29" fillId="21" borderId="61" applyNumberFormat="0" applyAlignment="0" applyProtection="0"/>
    <xf numFmtId="0" fontId="14" fillId="2" borderId="56" applyNumberFormat="0" applyFont="0" applyAlignment="0" applyProtection="0"/>
    <xf numFmtId="0" fontId="29" fillId="21" borderId="57" applyNumberFormat="0" applyAlignment="0" applyProtection="0"/>
    <xf numFmtId="0" fontId="31" fillId="0" borderId="58" applyNumberFormat="0" applyFill="0" applyAlignment="0" applyProtection="0"/>
    <xf numFmtId="0" fontId="14" fillId="2" borderId="56" applyNumberFormat="0" applyFont="0" applyAlignment="0" applyProtection="0"/>
    <xf numFmtId="0" fontId="19" fillId="21" borderId="59" applyNumberFormat="0" applyAlignment="0" applyProtection="0"/>
    <xf numFmtId="0" fontId="29" fillId="21" borderId="61" applyNumberFormat="0" applyAlignment="0" applyProtection="0"/>
    <xf numFmtId="0" fontId="1" fillId="0" borderId="0"/>
    <xf numFmtId="0" fontId="48" fillId="0" borderId="0" applyNumberFormat="0" applyFill="0" applyBorder="0" applyAlignment="0" applyProtection="0"/>
  </cellStyleXfs>
  <cellXfs count="109">
    <xf numFmtId="0" fontId="0" fillId="0" borderId="0" xfId="0"/>
    <xf numFmtId="0" fontId="12" fillId="0" borderId="0" xfId="0" applyFont="1"/>
    <xf numFmtId="0" fontId="14" fillId="0" borderId="0" xfId="0" applyFont="1"/>
    <xf numFmtId="0" fontId="12" fillId="0" borderId="0" xfId="0" applyFont="1" applyAlignment="1">
      <alignment horizontal="left"/>
    </xf>
    <xf numFmtId="0" fontId="35" fillId="0" borderId="0" xfId="0" applyFont="1"/>
    <xf numFmtId="0" fontId="36" fillId="0" borderId="0" xfId="0" applyFont="1"/>
    <xf numFmtId="0" fontId="37" fillId="0" borderId="0" xfId="0" applyFont="1"/>
    <xf numFmtId="0" fontId="35" fillId="0" borderId="10" xfId="47" applyFont="1" applyBorder="1" applyAlignment="1">
      <alignment horizontal="right"/>
    </xf>
    <xf numFmtId="0" fontId="38" fillId="0" borderId="0" xfId="0" applyFont="1"/>
    <xf numFmtId="0" fontId="39" fillId="0" borderId="0" xfId="0" applyFont="1" applyAlignment="1">
      <alignment horizontal="left"/>
    </xf>
    <xf numFmtId="0" fontId="39" fillId="25" borderId="0" xfId="0" applyFont="1" applyFill="1"/>
    <xf numFmtId="0" fontId="40" fillId="25" borderId="0" xfId="0" applyFont="1" applyFill="1"/>
    <xf numFmtId="0" fontId="12" fillId="25" borderId="0" xfId="0" applyFont="1" applyFill="1"/>
    <xf numFmtId="0" fontId="13" fillId="25" borderId="0" xfId="0" applyFont="1" applyFill="1"/>
    <xf numFmtId="0" fontId="12" fillId="25" borderId="0" xfId="0" applyFont="1" applyFill="1" applyAlignment="1">
      <alignment horizontal="left" vertical="center"/>
    </xf>
    <xf numFmtId="0" fontId="12" fillId="25" borderId="0" xfId="0" applyFont="1" applyFill="1" applyAlignment="1">
      <alignment horizontal="right" textRotation="90" wrapText="1"/>
    </xf>
    <xf numFmtId="0" fontId="33" fillId="25" borderId="0" xfId="0" applyFont="1" applyFill="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4" fontId="13" fillId="25" borderId="11" xfId="0" applyNumberFormat="1" applyFont="1" applyFill="1" applyBorder="1"/>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1"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6" fillId="0" borderId="10" xfId="47" applyFont="1" applyBorder="1" applyAlignment="1">
      <alignment horizontal="right"/>
    </xf>
    <xf numFmtId="0" fontId="12" fillId="24" borderId="14" xfId="0" applyFont="1" applyFill="1" applyBorder="1" applyAlignment="1">
      <alignment horizontal="right" textRotation="90"/>
    </xf>
    <xf numFmtId="0" fontId="13" fillId="26" borderId="12" xfId="0" applyFont="1" applyFill="1" applyBorder="1" applyAlignment="1">
      <alignment horizontal="left"/>
    </xf>
    <xf numFmtId="0" fontId="34" fillId="25" borderId="11" xfId="0" applyFont="1" applyFill="1" applyBorder="1" applyAlignment="1">
      <alignment horizontal="right"/>
    </xf>
    <xf numFmtId="4" fontId="13" fillId="26" borderId="12" xfId="0" applyNumberFormat="1" applyFont="1" applyFill="1" applyBorder="1" applyAlignment="1">
      <alignment horizontal="right"/>
    </xf>
    <xf numFmtId="0" fontId="34" fillId="26" borderId="11" xfId="0" applyFont="1" applyFill="1" applyBorder="1" applyAlignment="1">
      <alignment horizontal="right"/>
    </xf>
    <xf numFmtId="0" fontId="43" fillId="0" borderId="10" xfId="47" applyFont="1" applyBorder="1" applyAlignment="1">
      <alignment horizontal="right"/>
    </xf>
    <xf numFmtId="0" fontId="43" fillId="0" borderId="0" xfId="0" applyFont="1"/>
    <xf numFmtId="0" fontId="33" fillId="25" borderId="0" xfId="0" applyFont="1" applyFill="1"/>
    <xf numFmtId="0" fontId="13" fillId="24" borderId="13" xfId="0" applyFont="1" applyFill="1" applyBorder="1" applyAlignment="1">
      <alignment horizontal="right"/>
    </xf>
    <xf numFmtId="4" fontId="34" fillId="26" borderId="12" xfId="0" applyNumberFormat="1" applyFont="1" applyFill="1" applyBorder="1" applyAlignment="1">
      <alignment horizontal="right"/>
    </xf>
    <xf numFmtId="0" fontId="14" fillId="0" borderId="0" xfId="97"/>
    <xf numFmtId="0" fontId="13" fillId="26" borderId="13" xfId="0" applyFont="1" applyFill="1" applyBorder="1" applyAlignment="1">
      <alignment horizontal="right"/>
    </xf>
    <xf numFmtId="0" fontId="13" fillId="26" borderId="0" xfId="0" applyFont="1" applyFill="1"/>
    <xf numFmtId="4" fontId="13" fillId="26" borderId="11" xfId="0" applyNumberFormat="1" applyFont="1" applyFill="1" applyBorder="1" applyAlignment="1">
      <alignment horizontal="right"/>
    </xf>
    <xf numFmtId="4" fontId="13" fillId="26" borderId="12" xfId="0" applyNumberFormat="1" applyFont="1" applyFill="1" applyBorder="1"/>
    <xf numFmtId="0" fontId="34" fillId="26" borderId="13" xfId="0" applyFont="1" applyFill="1" applyBorder="1" applyAlignment="1">
      <alignment horizontal="right"/>
    </xf>
    <xf numFmtId="0" fontId="44" fillId="0" borderId="0" xfId="97" applyFont="1"/>
    <xf numFmtId="0" fontId="12" fillId="25" borderId="0" xfId="97" applyFont="1" applyFill="1" applyAlignment="1">
      <alignment wrapText="1"/>
    </xf>
    <xf numFmtId="0" fontId="14" fillId="25" borderId="0" xfId="97" applyFill="1"/>
    <xf numFmtId="0" fontId="13" fillId="25" borderId="0" xfId="97" applyFont="1" applyFill="1"/>
    <xf numFmtId="0" fontId="47" fillId="25" borderId="0" xfId="231" applyFont="1" applyFill="1" applyAlignment="1">
      <alignment horizontal="left"/>
    </xf>
    <xf numFmtId="0" fontId="46" fillId="25" borderId="0" xfId="231" applyFont="1" applyFill="1"/>
    <xf numFmtId="0" fontId="49" fillId="25" borderId="0" xfId="232" applyFont="1" applyFill="1" applyAlignment="1">
      <alignment wrapText="1"/>
    </xf>
    <xf numFmtId="0" fontId="14" fillId="27" borderId="66" xfId="97" applyFill="1" applyBorder="1" applyAlignment="1">
      <alignment horizontal="center" wrapText="1"/>
    </xf>
    <xf numFmtId="0" fontId="49" fillId="25" borderId="0" xfId="232" applyFont="1" applyFill="1" applyAlignment="1"/>
    <xf numFmtId="0" fontId="49" fillId="25" borderId="0" xfId="232" applyFont="1" applyFill="1" applyAlignment="1">
      <alignment horizontal="left"/>
    </xf>
    <xf numFmtId="0" fontId="14" fillId="25" borderId="0" xfId="97" applyFill="1" applyAlignment="1">
      <alignment horizontal="center"/>
    </xf>
    <xf numFmtId="0" fontId="51" fillId="25" borderId="0" xfId="97" applyFont="1" applyFill="1" applyAlignment="1">
      <alignment wrapText="1"/>
    </xf>
    <xf numFmtId="0" fontId="51" fillId="25" borderId="0" xfId="97" applyFont="1" applyFill="1" applyAlignment="1">
      <alignment horizontal="center" wrapText="1"/>
    </xf>
    <xf numFmtId="0" fontId="43" fillId="25" borderId="11" xfId="97" applyFont="1" applyFill="1" applyBorder="1" applyAlignment="1">
      <alignment wrapText="1"/>
    </xf>
    <xf numFmtId="0" fontId="43" fillId="25" borderId="12" xfId="97" applyFont="1" applyFill="1" applyBorder="1" applyAlignment="1">
      <alignment wrapText="1"/>
    </xf>
    <xf numFmtId="0" fontId="14" fillId="29" borderId="0" xfId="97" applyFill="1"/>
    <xf numFmtId="0" fontId="14" fillId="29" borderId="15" xfId="97" applyFill="1" applyBorder="1"/>
    <xf numFmtId="0" fontId="14" fillId="25" borderId="10" xfId="97" applyFill="1" applyBorder="1"/>
    <xf numFmtId="0" fontId="53" fillId="25" borderId="0" xfId="97" applyFont="1" applyFill="1"/>
    <xf numFmtId="0" fontId="14" fillId="25" borderId="0" xfId="97" applyFill="1" applyAlignment="1">
      <alignment wrapText="1"/>
    </xf>
    <xf numFmtId="0" fontId="54" fillId="0" borderId="0" xfId="231" applyFont="1" applyAlignment="1">
      <alignment horizontal="left"/>
    </xf>
    <xf numFmtId="0" fontId="36" fillId="25" borderId="0" xfId="97" applyFont="1" applyFill="1"/>
    <xf numFmtId="0" fontId="48" fillId="25" borderId="0" xfId="232" applyFill="1"/>
    <xf numFmtId="0" fontId="41" fillId="25" borderId="0" xfId="97" applyFont="1" applyFill="1"/>
    <xf numFmtId="0" fontId="36" fillId="0" borderId="0" xfId="0" applyFont="1" applyAlignment="1">
      <alignment horizontal="left"/>
    </xf>
    <xf numFmtId="0" fontId="37" fillId="0" borderId="10" xfId="47" applyFont="1" applyBorder="1" applyAlignment="1">
      <alignment horizontal="left"/>
    </xf>
    <xf numFmtId="0" fontId="36" fillId="0" borderId="15" xfId="0" applyFont="1" applyBorder="1" applyAlignment="1">
      <alignment horizontal="left"/>
    </xf>
    <xf numFmtId="0" fontId="39" fillId="25" borderId="0" xfId="0" applyFont="1" applyFill="1" applyAlignment="1">
      <alignment horizontal="right"/>
    </xf>
    <xf numFmtId="0" fontId="45" fillId="25" borderId="0" xfId="0" applyFont="1" applyFill="1" applyAlignment="1">
      <alignment horizontal="right"/>
    </xf>
    <xf numFmtId="0" fontId="39" fillId="25" borderId="0" xfId="0" applyFont="1" applyFill="1" applyAlignment="1">
      <alignment horizontal="left"/>
    </xf>
    <xf numFmtId="0" fontId="14" fillId="27" borderId="73" xfId="97" applyFill="1" applyBorder="1" applyAlignment="1">
      <alignment horizontal="center"/>
    </xf>
    <xf numFmtId="0" fontId="14" fillId="27" borderId="12" xfId="97" applyFill="1" applyBorder="1" applyAlignment="1">
      <alignment horizontal="center"/>
    </xf>
    <xf numFmtId="0" fontId="14" fillId="27" borderId="74" xfId="97" applyFill="1" applyBorder="1" applyAlignment="1">
      <alignment horizontal="center"/>
    </xf>
    <xf numFmtId="0" fontId="14" fillId="25" borderId="73" xfId="97" applyFill="1" applyBorder="1" applyAlignment="1">
      <alignment horizontal="center"/>
    </xf>
    <xf numFmtId="0" fontId="14" fillId="25" borderId="12" xfId="97" applyFill="1" applyBorder="1" applyAlignment="1">
      <alignment horizontal="center"/>
    </xf>
    <xf numFmtId="0" fontId="14" fillId="25" borderId="74" xfId="97" applyFill="1" applyBorder="1" applyAlignment="1">
      <alignment horizontal="center"/>
    </xf>
    <xf numFmtId="0" fontId="51" fillId="24" borderId="70" xfId="97" applyFont="1" applyFill="1" applyBorder="1" applyAlignment="1">
      <alignment horizontal="center" wrapText="1"/>
    </xf>
    <xf numFmtId="0" fontId="51" fillId="24" borderId="64" xfId="97" applyFont="1" applyFill="1" applyBorder="1" applyAlignment="1">
      <alignment horizontal="center" wrapText="1"/>
    </xf>
    <xf numFmtId="0" fontId="51" fillId="24" borderId="71" xfId="97" applyFont="1" applyFill="1" applyBorder="1" applyAlignment="1">
      <alignment horizontal="center" wrapText="1"/>
    </xf>
    <xf numFmtId="0" fontId="14" fillId="27" borderId="13" xfId="97" applyFill="1" applyBorder="1" applyAlignment="1">
      <alignment horizontal="center"/>
    </xf>
    <xf numFmtId="0" fontId="14" fillId="27" borderId="11" xfId="97" applyFill="1" applyBorder="1" applyAlignment="1">
      <alignment horizontal="center"/>
    </xf>
    <xf numFmtId="0" fontId="14" fillId="27" borderId="72" xfId="97" applyFill="1" applyBorder="1" applyAlignment="1">
      <alignment horizontal="center"/>
    </xf>
    <xf numFmtId="0" fontId="14" fillId="25" borderId="13" xfId="97" applyFill="1" applyBorder="1" applyAlignment="1">
      <alignment horizontal="center"/>
    </xf>
    <xf numFmtId="0" fontId="14" fillId="25" borderId="11" xfId="97" applyFill="1" applyBorder="1" applyAlignment="1">
      <alignment horizontal="center"/>
    </xf>
    <xf numFmtId="0" fontId="14" fillId="25" borderId="72" xfId="97" applyFill="1" applyBorder="1" applyAlignment="1">
      <alignment horizontal="center"/>
    </xf>
    <xf numFmtId="0" fontId="50" fillId="28" borderId="67" xfId="97" applyFont="1" applyFill="1" applyBorder="1" applyAlignment="1">
      <alignment horizontal="left"/>
    </xf>
    <xf numFmtId="0" fontId="50" fillId="28" borderId="68" xfId="97" applyFont="1" applyFill="1" applyBorder="1" applyAlignment="1">
      <alignment horizontal="left"/>
    </xf>
    <xf numFmtId="0" fontId="50" fillId="28" borderId="69" xfId="97" applyFont="1" applyFill="1" applyBorder="1" applyAlignment="1">
      <alignment horizontal="left"/>
    </xf>
    <xf numFmtId="0" fontId="51" fillId="25" borderId="67" xfId="97" applyFont="1" applyFill="1" applyBorder="1" applyAlignment="1">
      <alignment horizontal="center" vertical="center" wrapText="1"/>
    </xf>
    <xf numFmtId="0" fontId="41" fillId="25" borderId="68" xfId="97" applyFont="1" applyFill="1" applyBorder="1" applyAlignment="1">
      <alignment horizontal="center" vertical="center" wrapText="1"/>
    </xf>
    <xf numFmtId="0" fontId="41" fillId="25" borderId="69" xfId="97" applyFont="1" applyFill="1" applyBorder="1" applyAlignment="1">
      <alignment horizontal="center" vertical="center" wrapText="1"/>
    </xf>
    <xf numFmtId="0" fontId="52" fillId="25" borderId="67" xfId="97" applyFont="1" applyFill="1" applyBorder="1" applyAlignment="1">
      <alignment horizontal="center" vertical="center" wrapText="1"/>
    </xf>
    <xf numFmtId="0" fontId="51" fillId="25" borderId="68" xfId="97" applyFont="1" applyFill="1" applyBorder="1" applyAlignment="1">
      <alignment horizontal="center" vertical="center" wrapText="1"/>
    </xf>
    <xf numFmtId="0" fontId="51" fillId="25" borderId="69" xfId="97" applyFont="1" applyFill="1" applyBorder="1" applyAlignment="1">
      <alignment horizontal="center" vertical="center" wrapText="1"/>
    </xf>
    <xf numFmtId="0" fontId="49" fillId="25" borderId="0" xfId="232" applyFont="1" applyFill="1" applyAlignment="1">
      <alignment horizontal="left"/>
    </xf>
    <xf numFmtId="0" fontId="36" fillId="25" borderId="0" xfId="97" applyFont="1" applyFill="1" applyAlignment="1">
      <alignment horizontal="left" wrapText="1"/>
    </xf>
    <xf numFmtId="0" fontId="12" fillId="25" borderId="0" xfId="97" applyFont="1" applyFill="1" applyAlignment="1">
      <alignment horizontal="left" wrapText="1"/>
    </xf>
    <xf numFmtId="0" fontId="12" fillId="0" borderId="0" xfId="97" applyFont="1" applyAlignment="1">
      <alignment horizontal="left"/>
    </xf>
    <xf numFmtId="0" fontId="14" fillId="27" borderId="63" xfId="231" applyFont="1" applyFill="1" applyBorder="1" applyAlignment="1">
      <alignment horizontal="center"/>
    </xf>
    <xf numFmtId="0" fontId="14" fillId="27" borderId="64" xfId="231" applyFont="1" applyFill="1" applyBorder="1" applyAlignment="1">
      <alignment horizontal="center"/>
    </xf>
    <xf numFmtId="0" fontId="14" fillId="27" borderId="65" xfId="231" applyFont="1" applyFill="1" applyBorder="1" applyAlignment="1">
      <alignment horizontal="center"/>
    </xf>
    <xf numFmtId="164" fontId="46" fillId="0" borderId="0" xfId="231" applyNumberFormat="1" applyFont="1" applyAlignment="1">
      <alignment horizontal="center"/>
    </xf>
    <xf numFmtId="0" fontId="49" fillId="25" borderId="0" xfId="232" applyFont="1" applyFill="1" applyAlignment="1">
      <alignment horizontal="left" wrapText="1"/>
    </xf>
  </cellXfs>
  <cellStyles count="23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10" xfId="171" xr:uid="{1FDB1CEE-E1F4-4DA1-BACA-1EC609FBE07B}"/>
    <cellStyle name="Calculation 2 11" xfId="147" xr:uid="{855E4F18-0846-4CC0-B448-0A1B6039FC52}"/>
    <cellStyle name="Calculation 2 12" xfId="177" xr:uid="{DE1B0F58-60FD-4E1F-8230-A6D38D4F073C}"/>
    <cellStyle name="Calculation 2 13" xfId="229" xr:uid="{9E81DC02-7B3E-4E4D-9670-70DBFB4C4B41}"/>
    <cellStyle name="Calculation 2 2" xfId="121" xr:uid="{56E1EE9F-8C03-46EB-BBE3-6239593B3C4E}"/>
    <cellStyle name="Calculation 2 3" xfId="110" xr:uid="{1D193426-FA76-409C-95C3-B5B60E7E9627}"/>
    <cellStyle name="Calculation 2 4" xfId="105" xr:uid="{F24E9107-9FAA-4685-A089-F9101E1E8372}"/>
    <cellStyle name="Calculation 2 5" xfId="139" xr:uid="{28CC5BDE-57AB-4AD3-8F2D-811CA78E2410}"/>
    <cellStyle name="Calculation 2 6" xfId="138" xr:uid="{005046DF-EACB-48EE-A096-4C9275842207}"/>
    <cellStyle name="Calculation 2 7" xfId="115" xr:uid="{8DE55775-29D8-4753-8FCD-F99B9A15C97D}"/>
    <cellStyle name="Calculation 2 8" xfId="195" xr:uid="{5BBD53AF-4551-4C30-AC32-A728F04A73EA}"/>
    <cellStyle name="Calculation 2 9" xfId="133" xr:uid="{05D0F8EB-15AB-4710-B722-34210D91C307}"/>
    <cellStyle name="Calculation 3" xfId="31" xr:uid="{00000000-0005-0000-0000-000033000000}"/>
    <cellStyle name="Calculation 3 10" xfId="101" xr:uid="{61219444-72A3-40CB-A146-D1273CD63D8F}"/>
    <cellStyle name="Calculation 3 11" xfId="205" xr:uid="{1ECBF780-8F72-4039-A15D-4D5BF0CA0ABC}"/>
    <cellStyle name="Calculation 3 12" xfId="207" xr:uid="{3376BCF2-DDB4-4718-AC97-24403DC44C88}"/>
    <cellStyle name="Calculation 3 13" xfId="100" xr:uid="{84C96F6E-CBA6-48E9-97F4-0F9DB3ED9459}"/>
    <cellStyle name="Calculation 3 2" xfId="129" xr:uid="{F6726E7F-140C-430C-9610-FD5133A29A47}"/>
    <cellStyle name="Calculation 3 3" xfId="108" xr:uid="{99E9E509-6987-4C47-94A0-845E5576B211}"/>
    <cellStyle name="Calculation 3 4" xfId="174" xr:uid="{EBEA1BAA-F05A-48DB-9E1F-65848F837542}"/>
    <cellStyle name="Calculation 3 5" xfId="134" xr:uid="{860DBB14-2C05-49BF-B843-428BA2295B32}"/>
    <cellStyle name="Calculation 3 6" xfId="137" xr:uid="{1CB0F4E9-BD9B-41A5-836F-D399D951795C}"/>
    <cellStyle name="Calculation 3 7" xfId="142" xr:uid="{F589F6AA-A8AA-4ED2-9520-A07909760662}"/>
    <cellStyle name="Calculation 3 8" xfId="140" xr:uid="{B6152C75-0C4E-488A-B162-B38A97CA6103}"/>
    <cellStyle name="Calculation 3 9" xfId="157" xr:uid="{7098C88A-5852-4BDA-A574-3CB1000C2829}"/>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232" xr:uid="{F7A26E39-B4DD-45E1-A05B-5877955A31BB}"/>
    <cellStyle name="Input 2" xfId="81" xr:uid="{00000000-0005-0000-0000-000043000000}"/>
    <cellStyle name="Input 2 10" xfId="203" xr:uid="{610EE1D6-90D8-4BDD-90D6-51705DCDEBA7}"/>
    <cellStyle name="Input 2 11" xfId="151" xr:uid="{E147ADB8-2111-4BE6-A908-E8979613CC47}"/>
    <cellStyle name="Input 2 12" xfId="173" xr:uid="{EBB5F374-4278-4B51-8532-C41D50DAA097}"/>
    <cellStyle name="Input 2 13" xfId="181" xr:uid="{822EEADC-AD6E-4A62-ADDE-207ED15396B3}"/>
    <cellStyle name="Input 2 2" xfId="123" xr:uid="{56804DC7-2132-47D3-B914-0514E3360EC5}"/>
    <cellStyle name="Input 2 3" xfId="158" xr:uid="{9320051E-4DE2-4A87-A723-AFEEC6F5047A}"/>
    <cellStyle name="Input 2 4" xfId="168" xr:uid="{87E319F6-3A1A-4B82-92CE-106CFC6E144C}"/>
    <cellStyle name="Input 2 5" xfId="107" xr:uid="{6E76708A-0053-4F37-9342-03D02BD87340}"/>
    <cellStyle name="Input 2 6" xfId="127" xr:uid="{C01BFEB1-C13B-437D-8A3E-3A746D03BDFC}"/>
    <cellStyle name="Input 2 7" xfId="161" xr:uid="{EF8C84A3-28BF-4F10-B8AB-03B0123207E2}"/>
    <cellStyle name="Input 2 8" xfId="199" xr:uid="{FBECCC4D-81ED-495B-9DA3-E980F7952FD3}"/>
    <cellStyle name="Input 2 9" xfId="193" xr:uid="{8CFCA562-32BF-40A3-B4F1-429101ECED19}"/>
    <cellStyle name="Input 3" xfId="39" xr:uid="{00000000-0005-0000-0000-000044000000}"/>
    <cellStyle name="Input 3 10" xfId="128" xr:uid="{2E121C47-B4A0-4E48-9EB6-7A8AC85E2824}"/>
    <cellStyle name="Input 3 11" xfId="187" xr:uid="{7FAB9CA0-1BFE-4251-AF3E-5BF5B69DFD1D}"/>
    <cellStyle name="Input 3 12" xfId="209" xr:uid="{ADE85ABA-BF5F-4C00-8603-8EE974F40DBA}"/>
    <cellStyle name="Input 3 13" xfId="125" xr:uid="{D9D8889C-8587-4381-812F-16403891FDBC}"/>
    <cellStyle name="Input 3 2" xfId="130" xr:uid="{F448D013-4885-4972-8DCE-26EEA20DD81B}"/>
    <cellStyle name="Input 3 3" xfId="149" xr:uid="{67DDFBAB-C914-4DFC-8A4B-3F5C53BB1CF1}"/>
    <cellStyle name="Input 3 4" xfId="165" xr:uid="{853854D2-2A81-4F66-AE76-C5C05C1D76A0}"/>
    <cellStyle name="Input 3 5" xfId="104" xr:uid="{F92AF1D8-70E0-4D97-BF5D-BE5DD1FD8EEC}"/>
    <cellStyle name="Input 3 6" xfId="156" xr:uid="{C95F7B92-E30B-42B0-B03C-091DFEADD052}"/>
    <cellStyle name="Input 3 7" xfId="169" xr:uid="{7DE7F403-E7DA-4CB2-ABC6-D1C7A0E2806A}"/>
    <cellStyle name="Input 3 8" xfId="145" xr:uid="{6C4F8129-4F16-4B3B-800F-FD8673097113}"/>
    <cellStyle name="Input 3 9" xfId="210" xr:uid="{168A42E8-684F-4A3A-A5F3-823D0DFBDDF2}"/>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26" xr:uid="{D3A70D55-DB19-4DDB-B9E0-D13E61B1D3CF}"/>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EBDE60F8-15F0-4F04-933B-484A1CC0E79F}"/>
    <cellStyle name="Normal 6" xfId="98" xr:uid="{A0E37B54-06BC-4970-8759-9309D2818B1C}"/>
    <cellStyle name="Normal 7" xfId="231" xr:uid="{A5EF5D47-6A07-471F-B196-CB609D209549}"/>
    <cellStyle name="Note 2" xfId="5" xr:uid="{00000000-0005-0000-0000-000056000000}"/>
    <cellStyle name="Note 2 10" xfId="220" xr:uid="{251122FE-CF27-4E9C-99E1-DF9BCC4E0968}"/>
    <cellStyle name="Note 2 11" xfId="225" xr:uid="{6557DD19-3E57-49B8-94AB-D25A0EFFEA0A}"/>
    <cellStyle name="Note 2 12" xfId="208" xr:uid="{F07D641B-E49A-45A8-A7FC-4E9FE513DDC2}"/>
    <cellStyle name="Note 2 2" xfId="103" xr:uid="{28FF758C-995A-43CA-92A2-3B441E9D0B6E}"/>
    <cellStyle name="Note 2 3" xfId="160" xr:uid="{61292A97-A823-4017-A563-C45DBE0725DD}"/>
    <cellStyle name="Note 2 4" xfId="182" xr:uid="{520D58EF-42FB-4F7D-82C8-282D08C9D87F}"/>
    <cellStyle name="Note 2 5" xfId="188" xr:uid="{006070C3-01B3-46E9-80C0-B7B0E060562B}"/>
    <cellStyle name="Note 2 6" xfId="196" xr:uid="{9FCA634B-39FE-4C81-B1BD-EFD7D67885A0}"/>
    <cellStyle name="Note 2 7" xfId="166" xr:uid="{89BB92CA-1196-4B77-945B-86F6650F49CE}"/>
    <cellStyle name="Note 2 8" xfId="211" xr:uid="{EBC23C7F-CA95-4BCB-A0A1-6BB3AFFC766E}"/>
    <cellStyle name="Note 2 9" xfId="215" xr:uid="{3CEC3BF5-2AC9-4A53-BC8C-72B3255BB2C2}"/>
    <cellStyle name="Note 3" xfId="89" xr:uid="{00000000-0005-0000-0000-000057000000}"/>
    <cellStyle name="Note 3 10" xfId="223" xr:uid="{CD09D425-AAEF-432D-BBC7-3487EB84CFDD}"/>
    <cellStyle name="Note 3 11" xfId="228" xr:uid="{E2B3EF7A-ECEE-4038-ABA0-470ACF566ED1}"/>
    <cellStyle name="Note 3 12" xfId="144" xr:uid="{DD0DD57C-A1E6-4F79-8BD5-0A7703866550}"/>
    <cellStyle name="Note 3 2" xfId="167" xr:uid="{D5E6B43A-9A88-4B5F-B04E-A785790C641A}"/>
    <cellStyle name="Note 3 3" xfId="180" xr:uid="{E0A4B67C-6C1F-49D7-A6FE-F759324E1A39}"/>
    <cellStyle name="Note 3 4" xfId="185" xr:uid="{F7652356-5DDD-495A-AD25-88C9BAD5E22D}"/>
    <cellStyle name="Note 3 5" xfId="194" xr:uid="{5585C17A-A071-4BA6-9988-758D72D457C5}"/>
    <cellStyle name="Note 3 6" xfId="200" xr:uid="{824C8785-6691-40B7-8EE4-677E225F4C8A}"/>
    <cellStyle name="Note 3 7" xfId="114" xr:uid="{2D81956A-BD48-47E7-868D-99E57C51FE35}"/>
    <cellStyle name="Note 3 8" xfId="214" xr:uid="{0AF690C8-4276-4C15-BF36-A5D7C3760A0E}"/>
    <cellStyle name="Note 3 9" xfId="218" xr:uid="{303241C7-C5E4-4195-9154-E968A62885E7}"/>
    <cellStyle name="Note 4" xfId="42" xr:uid="{00000000-0005-0000-0000-000058000000}"/>
    <cellStyle name="Note 4 10" xfId="204" xr:uid="{9196F294-6D64-4E6F-8BDB-E351A9A192D5}"/>
    <cellStyle name="Note 4 11" xfId="186" xr:uid="{1405DE72-E4FB-41D2-B1FC-4C2D4F658680}"/>
    <cellStyle name="Note 4 12" xfId="179" xr:uid="{6AD6DF23-6628-4B12-A223-FA107E05872E}"/>
    <cellStyle name="Note 4 13" xfId="116" xr:uid="{38F2ABDF-DEF1-497B-AA67-B7024F1D28AE}"/>
    <cellStyle name="Note 4 2" xfId="124" xr:uid="{108C3570-F6FF-4C2E-BBC8-F0FCB5EAD340}"/>
    <cellStyle name="Note 4 3" xfId="162" xr:uid="{02E6F13E-63D3-4EF9-BEBE-2BD2D13ABBC6}"/>
    <cellStyle name="Note 4 4" xfId="112" xr:uid="{E6D0ADED-7E8B-416D-ABC5-8691B350EFB9}"/>
    <cellStyle name="Note 4 5" xfId="118" xr:uid="{3FE5E0A3-94A2-4FBE-80D6-982D4E8AC1F7}"/>
    <cellStyle name="Note 4 6" xfId="150" xr:uid="{4986BD1D-5EF7-4439-891C-F2F3471987E5}"/>
    <cellStyle name="Note 4 7" xfId="148" xr:uid="{7AE65B70-6C34-429C-8E15-F1D6B5BE6EF7}"/>
    <cellStyle name="Note 4 8" xfId="141" xr:uid="{967F92A9-A00E-4530-ACF9-9FEEF41C1264}"/>
    <cellStyle name="Note 4 9" xfId="111" xr:uid="{7BA53E62-66CC-43FB-8415-47EABA1B1EC8}"/>
    <cellStyle name="Output 2" xfId="84" xr:uid="{00000000-0005-0000-0000-000059000000}"/>
    <cellStyle name="Output 2 10" xfId="216" xr:uid="{BE49D4E7-335D-4318-AA6A-555AA40E0610}"/>
    <cellStyle name="Output 2 11" xfId="221" xr:uid="{CF1430A4-3CB5-4E06-96D0-D1D9F8683867}"/>
    <cellStyle name="Output 2 12" xfId="226" xr:uid="{F0308E45-F6C3-4688-BD8A-EF2DA804D810}"/>
    <cellStyle name="Output 2 13" xfId="230" xr:uid="{EE9935A5-CBA2-4264-A624-79DD19029684}"/>
    <cellStyle name="Output 2 2" xfId="153" xr:uid="{29A5575D-EBF5-475A-ABA0-043B101E2DC7}"/>
    <cellStyle name="Output 2 3" xfId="163" xr:uid="{C88EE592-EE36-4506-979F-E150E764B452}"/>
    <cellStyle name="Output 2 4" xfId="176" xr:uid="{51C8B982-86A4-4D3D-AB7E-191F93E8AADD}"/>
    <cellStyle name="Output 2 5" xfId="183" xr:uid="{04D49608-3CE7-4E4A-8D23-513E569F8C84}"/>
    <cellStyle name="Output 2 6" xfId="189" xr:uid="{86AC5A2E-D76C-48E2-AE96-689AA4BCD87A}"/>
    <cellStyle name="Output 2 7" xfId="197" xr:uid="{FF453276-F1E7-452D-A04F-CE6698D22E8C}"/>
    <cellStyle name="Output 2 8" xfId="192" xr:uid="{C1808FF4-0AE3-44ED-B4E4-8A997D19E17C}"/>
    <cellStyle name="Output 2 9" xfId="212" xr:uid="{0AE430C7-02B4-40BC-9A27-F912190AE90B}"/>
    <cellStyle name="Output 3" xfId="43" xr:uid="{00000000-0005-0000-0000-00005A000000}"/>
    <cellStyle name="Output 3 10" xfId="119" xr:uid="{1C1ADEF2-3001-4E07-9201-E6DE5934BEA2}"/>
    <cellStyle name="Output 3 11" xfId="117" xr:uid="{E3C43F90-1AEA-47CE-AB05-BDCB6BB0A788}"/>
    <cellStyle name="Output 3 12" xfId="190" xr:uid="{9044E7FB-C541-4FEC-9AD1-F3CE0E018CCC}"/>
    <cellStyle name="Output 3 13" xfId="224" xr:uid="{B4683302-2EB1-49BB-988F-2DB8CB8B5200}"/>
    <cellStyle name="Output 3 2" xfId="131" xr:uid="{6792B990-AE8A-4423-9E07-18A96FC0D5BB}"/>
    <cellStyle name="Output 3 3" xfId="120" xr:uid="{72A741A2-499A-4BD4-9AA8-494346C91B0F}"/>
    <cellStyle name="Output 3 4" xfId="109" xr:uid="{0E087BFC-1F24-4B3B-8590-F1400DFD23EC}"/>
    <cellStyle name="Output 3 5" xfId="146" xr:uid="{A3FE23D9-254F-44F4-BEB9-1D8A8A0E2D1F}"/>
    <cellStyle name="Output 3 6" xfId="170" xr:uid="{19536684-B2FC-4879-8E55-255FB4542AC2}"/>
    <cellStyle name="Output 3 7" xfId="132" xr:uid="{D9D0C614-27B4-4FCD-8A53-FB4EFFBD2627}"/>
    <cellStyle name="Output 3 8" xfId="143" xr:uid="{72BF440A-FC7F-4C37-A332-CF7E065F5C31}"/>
    <cellStyle name="Output 3 9" xfId="172" xr:uid="{3CE09F71-DAC4-4C55-AE62-16EAF809E92F}"/>
    <cellStyle name="Percent 2" xfId="155" xr:uid="{78B6AD4C-0616-4CEF-8652-7CF5CD3CF202}"/>
    <cellStyle name="Title 2" xfId="85" xr:uid="{00000000-0005-0000-0000-00005B000000}"/>
    <cellStyle name="Title 3" xfId="44" xr:uid="{00000000-0005-0000-0000-00005C000000}"/>
    <cellStyle name="Total 2" xfId="86" xr:uid="{00000000-0005-0000-0000-00005D000000}"/>
    <cellStyle name="Total 2 10" xfId="217" xr:uid="{4D1877A6-3990-496B-82DA-EA30F9F18050}"/>
    <cellStyle name="Total 2 11" xfId="222" xr:uid="{1BFA60E3-4D89-4307-9BED-A3074F3BCE4F}"/>
    <cellStyle name="Total 2 12" xfId="227" xr:uid="{D5244DEF-CB57-4D45-B38F-12A98C43AF8C}"/>
    <cellStyle name="Total 2 13" xfId="113" xr:uid="{F3E36DDD-147F-4880-AF46-035C6B9EBA8A}"/>
    <cellStyle name="Total 2 2" xfId="99" xr:uid="{168E93D7-C38C-4D20-842D-C57DC4D9FF03}"/>
    <cellStyle name="Total 2 3" xfId="164" xr:uid="{EE43B59E-29F7-43EA-8DE1-EAE89BE99B4B}"/>
    <cellStyle name="Total 2 4" xfId="178" xr:uid="{BD67B6E7-3907-46A5-B409-F19B87D82327}"/>
    <cellStyle name="Total 2 5" xfId="184" xr:uid="{6A5A433C-F6FF-44E9-B2C0-10FBC89F72FC}"/>
    <cellStyle name="Total 2 6" xfId="191" xr:uid="{9E209BB7-27A1-46DA-AE4A-DE4F3BDACD17}"/>
    <cellStyle name="Total 2 7" xfId="198" xr:uid="{644A35BB-C552-4988-A982-01782AF044AC}"/>
    <cellStyle name="Total 2 8" xfId="201" xr:uid="{08D5A0F1-6F91-4D33-B38B-C9DC4B22513C}"/>
    <cellStyle name="Total 2 9" xfId="213" xr:uid="{1642F357-CE3A-4FA6-9776-0B617A48C3E7}"/>
    <cellStyle name="Total 3" xfId="45" xr:uid="{00000000-0005-0000-0000-00005E000000}"/>
    <cellStyle name="Total 3 10" xfId="175" xr:uid="{D58732E1-A799-4164-A371-BCC7ACB03FA6}"/>
    <cellStyle name="Total 3 11" xfId="206" xr:uid="{0F7ED2A5-E2E7-4EDC-A887-3B1F6B217E59}"/>
    <cellStyle name="Total 3 12" xfId="136" xr:uid="{F90C40F8-505C-47C4-B441-576FBAB70538}"/>
    <cellStyle name="Total 3 13" xfId="219" xr:uid="{C36D97C6-594F-443C-BA2A-9924664D0B6D}"/>
    <cellStyle name="Total 3 2" xfId="102" xr:uid="{BFB467FA-43A6-4BF0-9B3A-4C4CECA702C0}"/>
    <cellStyle name="Total 3 3" xfId="106" xr:uid="{6063F3F7-DA2D-489F-9914-D01B961F7CE2}"/>
    <cellStyle name="Total 3 4" xfId="152" xr:uid="{4B23D2CC-EC80-4D1B-96B4-23CA6D12D41B}"/>
    <cellStyle name="Total 3 5" xfId="122" xr:uid="{B2EDA11F-28E7-4524-8344-BE01F96B694B}"/>
    <cellStyle name="Total 3 6" xfId="135" xr:uid="{864E760F-41A6-4EEA-B47B-4518A4AC2D31}"/>
    <cellStyle name="Total 3 7" xfId="159" xr:uid="{2B6FBC9E-3CE8-4C62-B9D7-78B756FDF466}"/>
    <cellStyle name="Total 3 8" xfId="154" xr:uid="{7036CBC9-EEF3-4D24-BC3D-92DE8EB40E8F}"/>
    <cellStyle name="Total 3 9" xfId="202" xr:uid="{66BA58A1-C1A6-42BB-B73B-3155D4699A7D}"/>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F4FD9082-F6DE-4EB4-B52D-EBD310925E90}"/>
            </a:ext>
          </a:extLst>
        </xdr:cNvPr>
        <xdr:cNvSpPr txBox="1"/>
      </xdr:nvSpPr>
      <xdr:spPr>
        <a:xfrm>
          <a:off x="80010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workbookViewId="0">
      <selection activeCell="H5" sqref="D5:H5"/>
    </sheetView>
  </sheetViews>
  <sheetFormatPr defaultRowHeight="12.75" x14ac:dyDescent="0.2"/>
  <cols>
    <col min="1" max="3" width="9.42578125" customWidth="1"/>
    <col min="4" max="8" width="8.85546875" customWidth="1"/>
    <col min="9" max="9" width="18" bestFit="1" customWidth="1"/>
  </cols>
  <sheetData>
    <row r="1" spans="1:12" ht="15.75" x14ac:dyDescent="0.25">
      <c r="A1" s="9" t="s">
        <v>0</v>
      </c>
      <c r="B1" s="3"/>
      <c r="C1" s="3"/>
      <c r="D1" s="3"/>
      <c r="E1" s="1"/>
      <c r="F1" s="1"/>
      <c r="G1" s="1"/>
      <c r="H1" s="1"/>
      <c r="I1" s="1"/>
    </row>
    <row r="2" spans="1:12" ht="15.75" x14ac:dyDescent="0.25">
      <c r="A2" s="1"/>
    </row>
    <row r="3" spans="1:12" s="2" customFormat="1" x14ac:dyDescent="0.2">
      <c r="A3" s="71"/>
      <c r="B3" s="71"/>
      <c r="C3" s="71"/>
      <c r="D3" s="29" t="s">
        <v>8</v>
      </c>
      <c r="E3" s="7" t="s">
        <v>9</v>
      </c>
      <c r="F3" s="29" t="s">
        <v>10</v>
      </c>
      <c r="G3" s="29" t="s">
        <v>11</v>
      </c>
      <c r="H3" s="29" t="s">
        <v>12</v>
      </c>
      <c r="I3" s="35" t="s">
        <v>33</v>
      </c>
      <c r="L3"/>
    </row>
    <row r="4" spans="1:12" x14ac:dyDescent="0.2">
      <c r="A4" s="72" t="s">
        <v>23</v>
      </c>
      <c r="B4" s="72"/>
      <c r="C4" s="72"/>
      <c r="D4" s="40">
        <v>18</v>
      </c>
      <c r="E4" s="4">
        <v>0</v>
      </c>
      <c r="F4" s="40">
        <v>8</v>
      </c>
      <c r="G4" s="40">
        <v>12</v>
      </c>
      <c r="H4" s="40">
        <v>4.8</v>
      </c>
      <c r="I4" s="36">
        <f>SUM(F4:H4)+D4</f>
        <v>42.8</v>
      </c>
    </row>
    <row r="5" spans="1:12" x14ac:dyDescent="0.2">
      <c r="A5" s="70" t="s">
        <v>24</v>
      </c>
      <c r="B5" s="70"/>
      <c r="C5" s="70"/>
      <c r="D5" s="40">
        <v>16</v>
      </c>
      <c r="E5" s="4">
        <v>0</v>
      </c>
      <c r="F5" s="40">
        <v>16</v>
      </c>
      <c r="G5" s="40">
        <v>9.6</v>
      </c>
      <c r="H5" s="40">
        <v>4.8</v>
      </c>
      <c r="I5" s="36">
        <f t="shared" ref="I5:I12" si="0">SUM(F5:H5)+D5</f>
        <v>46.400000000000006</v>
      </c>
    </row>
    <row r="6" spans="1:12" x14ac:dyDescent="0.2">
      <c r="A6" s="70" t="s">
        <v>25</v>
      </c>
      <c r="B6" s="70"/>
      <c r="C6" s="70"/>
      <c r="D6" s="40">
        <v>12</v>
      </c>
      <c r="E6" s="4">
        <v>0</v>
      </c>
      <c r="F6" s="40">
        <v>12</v>
      </c>
      <c r="G6" s="40">
        <v>12</v>
      </c>
      <c r="H6" s="40">
        <v>4.8</v>
      </c>
      <c r="I6" s="36">
        <f t="shared" si="0"/>
        <v>40.799999999999997</v>
      </c>
    </row>
    <row r="7" spans="1:12" x14ac:dyDescent="0.2">
      <c r="A7" s="70" t="s">
        <v>26</v>
      </c>
      <c r="B7" s="70"/>
      <c r="C7" s="70"/>
      <c r="D7" s="40">
        <v>16</v>
      </c>
      <c r="E7" s="4">
        <v>0</v>
      </c>
      <c r="F7" s="40">
        <v>12</v>
      </c>
      <c r="G7" s="40">
        <v>9.6</v>
      </c>
      <c r="H7" s="40">
        <v>4</v>
      </c>
      <c r="I7" s="36">
        <f t="shared" si="0"/>
        <v>41.6</v>
      </c>
    </row>
    <row r="8" spans="1:12" x14ac:dyDescent="0.2">
      <c r="A8" s="70" t="s">
        <v>27</v>
      </c>
      <c r="B8" s="70"/>
      <c r="C8" s="70"/>
      <c r="D8" s="40">
        <v>14</v>
      </c>
      <c r="E8" s="4">
        <v>0</v>
      </c>
      <c r="F8" s="40">
        <v>12</v>
      </c>
      <c r="G8" s="40">
        <v>4</v>
      </c>
      <c r="H8" s="40">
        <v>2</v>
      </c>
      <c r="I8" s="36">
        <f t="shared" si="0"/>
        <v>32</v>
      </c>
    </row>
    <row r="9" spans="1:12" x14ac:dyDescent="0.2">
      <c r="A9" s="70" t="s">
        <v>28</v>
      </c>
      <c r="B9" s="70"/>
      <c r="C9" s="70"/>
      <c r="D9" s="40">
        <v>16</v>
      </c>
      <c r="E9" s="4">
        <v>0</v>
      </c>
      <c r="F9" s="40">
        <v>16</v>
      </c>
      <c r="G9" s="40">
        <v>12</v>
      </c>
      <c r="H9" s="40">
        <v>5.4</v>
      </c>
      <c r="I9" s="36">
        <f t="shared" si="0"/>
        <v>49.4</v>
      </c>
    </row>
    <row r="10" spans="1:12" x14ac:dyDescent="0.2">
      <c r="A10" s="70" t="s">
        <v>29</v>
      </c>
      <c r="B10" s="70"/>
      <c r="C10" s="70"/>
      <c r="D10" s="40">
        <v>12</v>
      </c>
      <c r="E10" s="4">
        <v>0</v>
      </c>
      <c r="F10" s="40">
        <v>8</v>
      </c>
      <c r="G10" s="40">
        <v>12</v>
      </c>
      <c r="H10" s="40">
        <v>4</v>
      </c>
      <c r="I10" s="36">
        <f t="shared" si="0"/>
        <v>36</v>
      </c>
    </row>
    <row r="11" spans="1:12" x14ac:dyDescent="0.2">
      <c r="A11" s="70" t="s">
        <v>30</v>
      </c>
      <c r="B11" s="70"/>
      <c r="C11" s="70"/>
      <c r="D11" s="40">
        <v>16</v>
      </c>
      <c r="E11" s="4">
        <v>0</v>
      </c>
      <c r="F11" s="40">
        <v>8</v>
      </c>
      <c r="G11" s="40">
        <v>4</v>
      </c>
      <c r="H11" s="40">
        <v>2</v>
      </c>
      <c r="I11" s="36">
        <f t="shared" si="0"/>
        <v>30</v>
      </c>
    </row>
    <row r="12" spans="1:12" x14ac:dyDescent="0.2">
      <c r="A12" s="70" t="s">
        <v>31</v>
      </c>
      <c r="B12" s="70"/>
      <c r="C12" s="70"/>
      <c r="D12" s="40">
        <v>16</v>
      </c>
      <c r="E12" s="4">
        <v>0</v>
      </c>
      <c r="F12" s="40">
        <v>16</v>
      </c>
      <c r="G12" s="40">
        <v>12</v>
      </c>
      <c r="H12" s="40">
        <v>4.8</v>
      </c>
      <c r="I12" s="36">
        <f t="shared" si="0"/>
        <v>48.8</v>
      </c>
    </row>
    <row r="13" spans="1:12" x14ac:dyDescent="0.2">
      <c r="A13" s="70"/>
      <c r="B13" s="70"/>
      <c r="C13" s="70"/>
      <c r="D13" s="4"/>
      <c r="E13" s="5"/>
      <c r="F13" s="5"/>
      <c r="G13" s="6"/>
      <c r="H13" s="6"/>
      <c r="I13" s="8"/>
    </row>
    <row r="14" spans="1:12" x14ac:dyDescent="0.2">
      <c r="A14" s="70"/>
      <c r="B14" s="70"/>
      <c r="C14" s="70"/>
      <c r="D14" s="4"/>
      <c r="E14" s="5"/>
      <c r="F14" s="5"/>
      <c r="G14" s="6"/>
      <c r="H14" s="6"/>
      <c r="I14" s="8"/>
    </row>
    <row r="15" spans="1:12" x14ac:dyDescent="0.2">
      <c r="A15" s="70"/>
      <c r="B15" s="70"/>
      <c r="C15" s="70"/>
      <c r="D15" s="4"/>
      <c r="E15" s="5"/>
      <c r="F15" s="5"/>
      <c r="G15" s="6"/>
      <c r="H15" s="6"/>
      <c r="I15" s="8"/>
    </row>
    <row r="16" spans="1:12" x14ac:dyDescent="0.2">
      <c r="A16" s="70"/>
      <c r="B16" s="70"/>
      <c r="C16" s="70"/>
      <c r="D16" s="4"/>
      <c r="E16" s="5"/>
      <c r="F16" s="5"/>
      <c r="G16" s="6"/>
      <c r="H16" s="6"/>
      <c r="I16" s="8"/>
    </row>
    <row r="17" spans="1:9" x14ac:dyDescent="0.2">
      <c r="A17" s="70"/>
      <c r="B17" s="70"/>
      <c r="C17" s="70"/>
      <c r="D17" s="4"/>
      <c r="E17" s="5"/>
      <c r="F17" s="5"/>
      <c r="G17" s="6"/>
      <c r="H17" s="6"/>
      <c r="I17" s="8"/>
    </row>
  </sheetData>
  <mergeCells count="15">
    <mergeCell ref="A3:C3"/>
    <mergeCell ref="A7:C7"/>
    <mergeCell ref="A8:C8"/>
    <mergeCell ref="A9:C9"/>
    <mergeCell ref="A10:C10"/>
    <mergeCell ref="A6:C6"/>
    <mergeCell ref="A4:C4"/>
    <mergeCell ref="A5:C5"/>
    <mergeCell ref="A16:C16"/>
    <mergeCell ref="A17:C17"/>
    <mergeCell ref="A11:C11"/>
    <mergeCell ref="A12:C12"/>
    <mergeCell ref="A13:C13"/>
    <mergeCell ref="A14:C14"/>
    <mergeCell ref="A15:C15"/>
  </mergeCells>
  <phoneticPr fontId="42"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
  <sheetViews>
    <sheetView workbookViewId="0">
      <selection activeCell="D12" sqref="D12:H12"/>
    </sheetView>
  </sheetViews>
  <sheetFormatPr defaultRowHeight="12.75" x14ac:dyDescent="0.2"/>
  <cols>
    <col min="9" max="9" width="18" bestFit="1" customWidth="1"/>
  </cols>
  <sheetData>
    <row r="1" spans="1:11" ht="15.75" x14ac:dyDescent="0.25">
      <c r="A1" s="9" t="s">
        <v>0</v>
      </c>
      <c r="B1" s="3"/>
      <c r="C1" s="3"/>
      <c r="D1" s="3"/>
      <c r="E1" s="1"/>
      <c r="F1" s="1"/>
      <c r="G1" s="1"/>
      <c r="H1" s="1"/>
      <c r="I1" s="1"/>
      <c r="J1" s="1"/>
    </row>
    <row r="2" spans="1:11" ht="15.75" x14ac:dyDescent="0.25">
      <c r="A2" s="1"/>
    </row>
    <row r="3" spans="1:11" x14ac:dyDescent="0.2">
      <c r="A3" s="71"/>
      <c r="B3" s="71"/>
      <c r="C3" s="71"/>
      <c r="D3" s="29" t="s">
        <v>8</v>
      </c>
      <c r="E3" s="7" t="s">
        <v>9</v>
      </c>
      <c r="F3" s="29" t="s">
        <v>10</v>
      </c>
      <c r="G3" s="29" t="s">
        <v>11</v>
      </c>
      <c r="H3" s="29" t="s">
        <v>12</v>
      </c>
      <c r="I3" s="35" t="s">
        <v>33</v>
      </c>
      <c r="J3" s="2"/>
      <c r="K3" s="2"/>
    </row>
    <row r="4" spans="1:11" x14ac:dyDescent="0.2">
      <c r="A4" s="72" t="s">
        <v>23</v>
      </c>
      <c r="B4" s="72"/>
      <c r="C4" s="72"/>
      <c r="D4" s="40">
        <v>13.6</v>
      </c>
      <c r="E4" s="4">
        <v>0</v>
      </c>
      <c r="F4" s="40">
        <v>13.6</v>
      </c>
      <c r="G4" s="40">
        <v>13.6</v>
      </c>
      <c r="H4" s="40">
        <v>6.8</v>
      </c>
      <c r="I4" s="36">
        <f>SUM(F4:H4)+D4</f>
        <v>47.6</v>
      </c>
    </row>
    <row r="5" spans="1:11" x14ac:dyDescent="0.2">
      <c r="A5" s="70" t="s">
        <v>24</v>
      </c>
      <c r="B5" s="70"/>
      <c r="C5" s="70"/>
      <c r="D5" s="40">
        <v>9.6</v>
      </c>
      <c r="E5" s="4">
        <v>0</v>
      </c>
      <c r="F5" s="40">
        <v>10</v>
      </c>
      <c r="G5" s="40">
        <v>5.6</v>
      </c>
      <c r="H5" s="40">
        <v>4.8</v>
      </c>
      <c r="I5" s="36">
        <f t="shared" ref="I5:I12" si="0">SUM(F5:H5)+D5</f>
        <v>30</v>
      </c>
    </row>
    <row r="6" spans="1:11" x14ac:dyDescent="0.2">
      <c r="A6" s="70" t="s">
        <v>25</v>
      </c>
      <c r="B6" s="70"/>
      <c r="C6" s="70"/>
      <c r="D6" s="40">
        <v>9.6</v>
      </c>
      <c r="E6" s="4">
        <v>0</v>
      </c>
      <c r="F6" s="40">
        <v>9.6</v>
      </c>
      <c r="G6" s="40">
        <v>6</v>
      </c>
      <c r="H6" s="40">
        <v>4.8</v>
      </c>
      <c r="I6" s="36">
        <f t="shared" si="0"/>
        <v>30</v>
      </c>
    </row>
    <row r="7" spans="1:11" x14ac:dyDescent="0.2">
      <c r="A7" s="70" t="s">
        <v>26</v>
      </c>
      <c r="B7" s="70"/>
      <c r="C7" s="70"/>
      <c r="D7" s="40">
        <v>6</v>
      </c>
      <c r="E7" s="4">
        <v>0</v>
      </c>
      <c r="F7" s="40">
        <v>10</v>
      </c>
      <c r="G7" s="40">
        <v>6</v>
      </c>
      <c r="H7" s="40">
        <v>3</v>
      </c>
      <c r="I7" s="36">
        <f t="shared" si="0"/>
        <v>25</v>
      </c>
    </row>
    <row r="8" spans="1:11" x14ac:dyDescent="0.2">
      <c r="A8" s="70" t="s">
        <v>27</v>
      </c>
      <c r="B8" s="70"/>
      <c r="C8" s="70"/>
      <c r="D8" s="40">
        <v>9.6</v>
      </c>
      <c r="E8" s="4">
        <v>0</v>
      </c>
      <c r="F8" s="40">
        <v>6</v>
      </c>
      <c r="G8" s="40">
        <v>6</v>
      </c>
      <c r="H8" s="40">
        <v>4.8</v>
      </c>
      <c r="I8" s="36">
        <f t="shared" si="0"/>
        <v>26.4</v>
      </c>
    </row>
    <row r="9" spans="1:11" x14ac:dyDescent="0.2">
      <c r="A9" s="70" t="s">
        <v>28</v>
      </c>
      <c r="B9" s="70"/>
      <c r="C9" s="70"/>
      <c r="D9" s="40">
        <v>6</v>
      </c>
      <c r="E9" s="4">
        <v>0</v>
      </c>
      <c r="F9" s="40">
        <v>9.6</v>
      </c>
      <c r="G9" s="40">
        <v>6</v>
      </c>
      <c r="H9" s="40">
        <v>4.8</v>
      </c>
      <c r="I9" s="36">
        <f t="shared" si="0"/>
        <v>26.4</v>
      </c>
    </row>
    <row r="10" spans="1:11" x14ac:dyDescent="0.2">
      <c r="A10" s="70" t="s">
        <v>29</v>
      </c>
      <c r="B10" s="70"/>
      <c r="C10" s="70"/>
      <c r="D10" s="40">
        <v>5.6</v>
      </c>
      <c r="E10" s="4">
        <v>0</v>
      </c>
      <c r="F10" s="40">
        <v>6</v>
      </c>
      <c r="G10" s="40">
        <v>10</v>
      </c>
      <c r="H10" s="40">
        <v>5</v>
      </c>
      <c r="I10" s="36">
        <f t="shared" si="0"/>
        <v>26.6</v>
      </c>
    </row>
    <row r="11" spans="1:11" x14ac:dyDescent="0.2">
      <c r="A11" s="70" t="s">
        <v>30</v>
      </c>
      <c r="B11" s="70"/>
      <c r="C11" s="70"/>
      <c r="D11" s="40">
        <v>10</v>
      </c>
      <c r="E11" s="4">
        <v>0</v>
      </c>
      <c r="F11" s="40">
        <v>6</v>
      </c>
      <c r="G11" s="40">
        <v>6</v>
      </c>
      <c r="H11" s="40">
        <v>5</v>
      </c>
      <c r="I11" s="36">
        <f t="shared" si="0"/>
        <v>27</v>
      </c>
    </row>
    <row r="12" spans="1:11" x14ac:dyDescent="0.2">
      <c r="A12" s="70" t="s">
        <v>31</v>
      </c>
      <c r="B12" s="70"/>
      <c r="C12" s="70"/>
      <c r="D12" s="40">
        <v>17.600000000000001</v>
      </c>
      <c r="E12" s="4">
        <v>0</v>
      </c>
      <c r="F12" s="40">
        <v>14</v>
      </c>
      <c r="G12" s="40">
        <v>17.600000000000001</v>
      </c>
      <c r="H12" s="40">
        <v>7</v>
      </c>
      <c r="I12" s="36">
        <f t="shared" si="0"/>
        <v>56.2</v>
      </c>
    </row>
    <row r="13" spans="1:11" x14ac:dyDescent="0.2">
      <c r="A13" s="70"/>
      <c r="B13" s="70"/>
      <c r="C13" s="70"/>
      <c r="D13" s="4"/>
      <c r="E13" s="5"/>
      <c r="F13" s="5"/>
      <c r="G13" s="6"/>
      <c r="H13" s="6"/>
      <c r="I13" s="8"/>
    </row>
    <row r="14" spans="1:11" x14ac:dyDescent="0.2">
      <c r="A14" s="70"/>
      <c r="B14" s="70"/>
      <c r="C14" s="70"/>
      <c r="D14" s="4"/>
      <c r="E14" s="5"/>
      <c r="F14" s="5"/>
      <c r="G14" s="6"/>
      <c r="H14" s="6"/>
      <c r="I14" s="8"/>
    </row>
    <row r="15" spans="1:11" x14ac:dyDescent="0.2">
      <c r="A15" s="70"/>
      <c r="B15" s="70"/>
      <c r="C15" s="70"/>
      <c r="D15" s="4"/>
      <c r="E15" s="5"/>
      <c r="F15" s="5"/>
      <c r="G15" s="6"/>
      <c r="H15" s="6"/>
      <c r="I15" s="8"/>
    </row>
    <row r="16" spans="1:11" x14ac:dyDescent="0.2">
      <c r="A16" s="70"/>
      <c r="B16" s="70"/>
      <c r="C16" s="70"/>
      <c r="D16" s="4"/>
      <c r="E16" s="5"/>
      <c r="F16" s="5"/>
      <c r="G16" s="6"/>
      <c r="H16" s="6"/>
      <c r="I16" s="8"/>
    </row>
    <row r="17" spans="1:9" x14ac:dyDescent="0.2">
      <c r="A17" s="70"/>
      <c r="B17" s="70"/>
      <c r="C17" s="70"/>
      <c r="D17" s="4"/>
      <c r="E17" s="5"/>
      <c r="F17" s="5"/>
      <c r="G17" s="6"/>
      <c r="H17" s="6"/>
      <c r="I17" s="8"/>
    </row>
  </sheetData>
  <mergeCells count="15">
    <mergeCell ref="A7:C7"/>
    <mergeCell ref="A8:C8"/>
    <mergeCell ref="A9:C9"/>
    <mergeCell ref="A10:C10"/>
    <mergeCell ref="A3:C3"/>
    <mergeCell ref="A4:C4"/>
    <mergeCell ref="A5:C5"/>
    <mergeCell ref="A6:C6"/>
    <mergeCell ref="A16:C16"/>
    <mergeCell ref="A17:C17"/>
    <mergeCell ref="A11:C11"/>
    <mergeCell ref="A12:C12"/>
    <mergeCell ref="A13:C13"/>
    <mergeCell ref="A14:C14"/>
    <mergeCell ref="A15: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
  <sheetViews>
    <sheetView workbookViewId="0">
      <selection activeCell="I4" sqref="I4:I12"/>
    </sheetView>
  </sheetViews>
  <sheetFormatPr defaultRowHeight="12.75" x14ac:dyDescent="0.2"/>
  <cols>
    <col min="9" max="9" width="18" bestFit="1" customWidth="1"/>
  </cols>
  <sheetData>
    <row r="1" spans="1:11" ht="15.75" x14ac:dyDescent="0.25">
      <c r="A1" s="9" t="s">
        <v>0</v>
      </c>
      <c r="B1" s="3"/>
      <c r="C1" s="3"/>
      <c r="D1" s="3"/>
      <c r="E1" s="1"/>
      <c r="F1" s="1"/>
      <c r="G1" s="1"/>
      <c r="H1" s="1"/>
      <c r="I1" s="1"/>
      <c r="J1" s="1"/>
    </row>
    <row r="2" spans="1:11" ht="15.75" x14ac:dyDescent="0.25">
      <c r="A2" s="1"/>
    </row>
    <row r="3" spans="1:11" x14ac:dyDescent="0.2">
      <c r="A3" s="71"/>
      <c r="B3" s="71"/>
      <c r="C3" s="71"/>
      <c r="D3" s="29" t="s">
        <v>8</v>
      </c>
      <c r="E3" s="7" t="s">
        <v>9</v>
      </c>
      <c r="F3" s="29" t="s">
        <v>10</v>
      </c>
      <c r="G3" s="29" t="s">
        <v>11</v>
      </c>
      <c r="H3" s="29" t="s">
        <v>12</v>
      </c>
      <c r="I3" s="35" t="s">
        <v>33</v>
      </c>
      <c r="J3" s="2"/>
      <c r="K3" s="2"/>
    </row>
    <row r="4" spans="1:11" x14ac:dyDescent="0.2">
      <c r="A4" s="72" t="s">
        <v>23</v>
      </c>
      <c r="B4" s="72"/>
      <c r="C4" s="72"/>
      <c r="D4" s="40">
        <v>10</v>
      </c>
      <c r="E4" s="4">
        <v>0</v>
      </c>
      <c r="F4" s="40">
        <v>10</v>
      </c>
      <c r="G4" s="40">
        <v>10</v>
      </c>
      <c r="H4" s="40">
        <v>5</v>
      </c>
      <c r="I4" s="36">
        <f>SUM(F4:H4)+D4</f>
        <v>35</v>
      </c>
    </row>
    <row r="5" spans="1:11" x14ac:dyDescent="0.2">
      <c r="A5" s="70" t="s">
        <v>24</v>
      </c>
      <c r="B5" s="70"/>
      <c r="C5" s="70"/>
      <c r="D5" s="40">
        <v>9.6</v>
      </c>
      <c r="E5" s="4">
        <v>0</v>
      </c>
      <c r="F5" s="40">
        <v>9.6</v>
      </c>
      <c r="G5" s="40">
        <v>5.6</v>
      </c>
      <c r="H5" s="40">
        <v>4.8</v>
      </c>
      <c r="I5" s="36">
        <f t="shared" ref="I5:I12" si="0">SUM(F5:H5)+D5</f>
        <v>29.6</v>
      </c>
    </row>
    <row r="6" spans="1:11" x14ac:dyDescent="0.2">
      <c r="A6" s="70" t="s">
        <v>25</v>
      </c>
      <c r="B6" s="70"/>
      <c r="C6" s="70"/>
      <c r="D6" s="40">
        <v>9.6</v>
      </c>
      <c r="E6" s="4">
        <v>0</v>
      </c>
      <c r="F6" s="40">
        <v>9.6</v>
      </c>
      <c r="G6" s="40">
        <v>8</v>
      </c>
      <c r="H6" s="40">
        <v>4.8</v>
      </c>
      <c r="I6" s="36">
        <f t="shared" si="0"/>
        <v>32</v>
      </c>
    </row>
    <row r="7" spans="1:11" x14ac:dyDescent="0.2">
      <c r="A7" s="70" t="s">
        <v>26</v>
      </c>
      <c r="B7" s="70"/>
      <c r="C7" s="70"/>
      <c r="D7" s="40">
        <v>9.6</v>
      </c>
      <c r="E7" s="4">
        <v>0</v>
      </c>
      <c r="F7" s="40">
        <v>9.6</v>
      </c>
      <c r="G7" s="40">
        <v>8</v>
      </c>
      <c r="H7" s="40">
        <v>4</v>
      </c>
      <c r="I7" s="36">
        <f t="shared" si="0"/>
        <v>31.200000000000003</v>
      </c>
    </row>
    <row r="8" spans="1:11" x14ac:dyDescent="0.2">
      <c r="A8" s="70" t="s">
        <v>27</v>
      </c>
      <c r="B8" s="70"/>
      <c r="C8" s="70"/>
      <c r="D8" s="40">
        <v>8</v>
      </c>
      <c r="E8" s="4">
        <v>0</v>
      </c>
      <c r="F8" s="40">
        <v>8</v>
      </c>
      <c r="G8" s="40">
        <v>8</v>
      </c>
      <c r="H8" s="40">
        <v>4</v>
      </c>
      <c r="I8" s="36">
        <f t="shared" si="0"/>
        <v>28</v>
      </c>
    </row>
    <row r="9" spans="1:11" x14ac:dyDescent="0.2">
      <c r="A9" s="70" t="s">
        <v>28</v>
      </c>
      <c r="B9" s="70"/>
      <c r="C9" s="70"/>
      <c r="D9" s="40">
        <v>8</v>
      </c>
      <c r="E9" s="4">
        <v>0</v>
      </c>
      <c r="F9" s="40">
        <v>9.6</v>
      </c>
      <c r="G9" s="40">
        <v>9.6</v>
      </c>
      <c r="H9" s="40">
        <v>4.8</v>
      </c>
      <c r="I9" s="36">
        <f t="shared" si="0"/>
        <v>32</v>
      </c>
    </row>
    <row r="10" spans="1:11" x14ac:dyDescent="0.2">
      <c r="A10" s="70" t="s">
        <v>29</v>
      </c>
      <c r="B10" s="70"/>
      <c r="C10" s="70"/>
      <c r="D10" s="40">
        <v>5.6</v>
      </c>
      <c r="E10" s="4">
        <v>0</v>
      </c>
      <c r="F10" s="40">
        <v>5.6</v>
      </c>
      <c r="G10" s="40">
        <v>5.6</v>
      </c>
      <c r="H10" s="40">
        <v>4</v>
      </c>
      <c r="I10" s="36">
        <f t="shared" si="0"/>
        <v>20.799999999999997</v>
      </c>
    </row>
    <row r="11" spans="1:11" x14ac:dyDescent="0.2">
      <c r="A11" s="70" t="s">
        <v>30</v>
      </c>
      <c r="B11" s="70"/>
      <c r="C11" s="70"/>
      <c r="D11" s="40">
        <v>10</v>
      </c>
      <c r="E11" s="4">
        <v>0</v>
      </c>
      <c r="F11" s="40">
        <v>6</v>
      </c>
      <c r="G11" s="40">
        <v>8</v>
      </c>
      <c r="H11" s="40">
        <v>4</v>
      </c>
      <c r="I11" s="36">
        <f t="shared" si="0"/>
        <v>28</v>
      </c>
    </row>
    <row r="12" spans="1:11" x14ac:dyDescent="0.2">
      <c r="A12" s="70" t="s">
        <v>31</v>
      </c>
      <c r="B12" s="70"/>
      <c r="C12" s="70"/>
      <c r="D12" s="40">
        <v>14</v>
      </c>
      <c r="E12" s="4">
        <v>0</v>
      </c>
      <c r="F12" s="40">
        <v>14</v>
      </c>
      <c r="G12" s="40">
        <v>14</v>
      </c>
      <c r="H12" s="40">
        <v>7</v>
      </c>
      <c r="I12" s="36">
        <f t="shared" si="0"/>
        <v>49</v>
      </c>
    </row>
    <row r="13" spans="1:11" x14ac:dyDescent="0.2">
      <c r="A13" s="70"/>
      <c r="B13" s="70"/>
      <c r="C13" s="70"/>
      <c r="D13" s="4"/>
      <c r="E13" s="5"/>
      <c r="F13" s="5"/>
      <c r="G13" s="6"/>
      <c r="H13" s="6"/>
      <c r="I13" s="8"/>
    </row>
    <row r="14" spans="1:11" x14ac:dyDescent="0.2">
      <c r="A14" s="70"/>
      <c r="B14" s="70"/>
      <c r="C14" s="70"/>
      <c r="D14" s="4"/>
      <c r="E14" s="5"/>
      <c r="F14" s="5"/>
      <c r="G14" s="6"/>
      <c r="H14" s="6"/>
      <c r="I14" s="8"/>
    </row>
    <row r="15" spans="1:11" x14ac:dyDescent="0.2">
      <c r="A15" s="70"/>
      <c r="B15" s="70"/>
      <c r="C15" s="70"/>
      <c r="D15" s="4"/>
      <c r="E15" s="5"/>
      <c r="F15" s="5"/>
      <c r="G15" s="6"/>
      <c r="H15" s="6"/>
      <c r="I15" s="8"/>
    </row>
    <row r="16" spans="1:11" x14ac:dyDescent="0.2">
      <c r="A16" s="70"/>
      <c r="B16" s="70"/>
      <c r="C16" s="70"/>
      <c r="D16" s="4"/>
      <c r="E16" s="5"/>
      <c r="F16" s="5"/>
      <c r="G16" s="6"/>
      <c r="H16" s="6"/>
      <c r="I16" s="8"/>
    </row>
    <row r="17" spans="1:9" x14ac:dyDescent="0.2">
      <c r="A17" s="70"/>
      <c r="B17" s="70"/>
      <c r="C17" s="70"/>
      <c r="D17" s="4"/>
      <c r="E17" s="5"/>
      <c r="F17" s="5"/>
      <c r="G17" s="6"/>
      <c r="H17" s="6"/>
      <c r="I17" s="8"/>
    </row>
  </sheetData>
  <mergeCells count="15">
    <mergeCell ref="A7:C7"/>
    <mergeCell ref="A8:C8"/>
    <mergeCell ref="A9:C9"/>
    <mergeCell ref="A10:C10"/>
    <mergeCell ref="A3:C3"/>
    <mergeCell ref="A4:C4"/>
    <mergeCell ref="A5:C5"/>
    <mergeCell ref="A6:C6"/>
    <mergeCell ref="A16:C16"/>
    <mergeCell ref="A17:C17"/>
    <mergeCell ref="A11:C11"/>
    <mergeCell ref="A12:C12"/>
    <mergeCell ref="A13:C13"/>
    <mergeCell ref="A14:C14"/>
    <mergeCell ref="A15:C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workbookViewId="0">
      <selection activeCell="J19" sqref="J19"/>
    </sheetView>
  </sheetViews>
  <sheetFormatPr defaultRowHeight="12.75" x14ac:dyDescent="0.2"/>
  <cols>
    <col min="9" max="9" width="18" bestFit="1" customWidth="1"/>
  </cols>
  <sheetData>
    <row r="1" spans="1:11" ht="15.75" x14ac:dyDescent="0.25">
      <c r="A1" s="9" t="s">
        <v>0</v>
      </c>
      <c r="B1" s="3"/>
      <c r="C1" s="3"/>
      <c r="D1" s="3"/>
      <c r="E1" s="1"/>
      <c r="F1" s="1"/>
      <c r="G1" s="1"/>
      <c r="H1" s="1"/>
      <c r="I1" s="1"/>
      <c r="J1" s="1"/>
    </row>
    <row r="2" spans="1:11" ht="15.75" x14ac:dyDescent="0.25">
      <c r="A2" s="1"/>
    </row>
    <row r="3" spans="1:11" x14ac:dyDescent="0.2">
      <c r="A3" s="71"/>
      <c r="B3" s="71"/>
      <c r="C3" s="71"/>
      <c r="D3" s="29" t="s">
        <v>8</v>
      </c>
      <c r="E3" s="7" t="s">
        <v>9</v>
      </c>
      <c r="F3" s="29" t="s">
        <v>10</v>
      </c>
      <c r="G3" s="29" t="s">
        <v>11</v>
      </c>
      <c r="H3" s="29" t="s">
        <v>12</v>
      </c>
      <c r="I3" s="35" t="s">
        <v>33</v>
      </c>
      <c r="J3" s="2"/>
      <c r="K3" s="2"/>
    </row>
    <row r="4" spans="1:11" x14ac:dyDescent="0.2">
      <c r="A4" s="72" t="s">
        <v>23</v>
      </c>
      <c r="B4" s="72"/>
      <c r="C4" s="72"/>
      <c r="D4" s="40">
        <v>18.399999999999999</v>
      </c>
      <c r="E4" s="4">
        <v>0</v>
      </c>
      <c r="F4" s="40">
        <v>17.600000000000001</v>
      </c>
      <c r="G4" s="40">
        <v>17.600000000000001</v>
      </c>
      <c r="H4" s="40">
        <v>8.8000000000000007</v>
      </c>
      <c r="I4" s="36">
        <f>SUM(F4:H4)+D4</f>
        <v>62.4</v>
      </c>
    </row>
    <row r="5" spans="1:11" x14ac:dyDescent="0.2">
      <c r="A5" s="70" t="s">
        <v>24</v>
      </c>
      <c r="B5" s="70"/>
      <c r="C5" s="70"/>
      <c r="D5" s="40">
        <v>14</v>
      </c>
      <c r="E5" s="4">
        <v>0</v>
      </c>
      <c r="F5" s="40">
        <v>14</v>
      </c>
      <c r="G5" s="40">
        <v>10.8</v>
      </c>
      <c r="H5" s="40">
        <v>4.8</v>
      </c>
      <c r="I5" s="36">
        <f t="shared" ref="I5:I12" si="0">SUM(F5:H5)+D5</f>
        <v>43.6</v>
      </c>
    </row>
    <row r="6" spans="1:11" x14ac:dyDescent="0.2">
      <c r="A6" s="70" t="s">
        <v>25</v>
      </c>
      <c r="B6" s="70"/>
      <c r="C6" s="70"/>
      <c r="D6" s="40">
        <v>14</v>
      </c>
      <c r="E6" s="4">
        <v>0</v>
      </c>
      <c r="F6" s="40">
        <v>14.4</v>
      </c>
      <c r="G6" s="40">
        <v>14</v>
      </c>
      <c r="H6" s="40">
        <v>6.8</v>
      </c>
      <c r="I6" s="36">
        <f t="shared" si="0"/>
        <v>49.199999999999996</v>
      </c>
    </row>
    <row r="7" spans="1:11" x14ac:dyDescent="0.2">
      <c r="A7" s="70" t="s">
        <v>26</v>
      </c>
      <c r="B7" s="70"/>
      <c r="C7" s="70"/>
      <c r="D7" s="40">
        <v>9.1999999999999993</v>
      </c>
      <c r="E7" s="4">
        <v>0</v>
      </c>
      <c r="F7" s="40">
        <v>5.6</v>
      </c>
      <c r="G7" s="40">
        <v>8</v>
      </c>
      <c r="H7" s="40">
        <v>4</v>
      </c>
      <c r="I7" s="36">
        <f t="shared" si="0"/>
        <v>26.8</v>
      </c>
    </row>
    <row r="8" spans="1:11" x14ac:dyDescent="0.2">
      <c r="A8" s="70" t="s">
        <v>27</v>
      </c>
      <c r="B8" s="70"/>
      <c r="C8" s="70"/>
      <c r="D8" s="40">
        <v>19.600000000000001</v>
      </c>
      <c r="E8" s="4">
        <v>0</v>
      </c>
      <c r="F8" s="40">
        <v>8.8000000000000007</v>
      </c>
      <c r="G8" s="40">
        <v>4</v>
      </c>
      <c r="H8" s="40">
        <v>2.2000000000000002</v>
      </c>
      <c r="I8" s="36">
        <f t="shared" si="0"/>
        <v>34.6</v>
      </c>
    </row>
    <row r="9" spans="1:11" x14ac:dyDescent="0.2">
      <c r="A9" s="70" t="s">
        <v>28</v>
      </c>
      <c r="B9" s="70"/>
      <c r="C9" s="70"/>
      <c r="D9" s="40">
        <v>16.8</v>
      </c>
      <c r="E9" s="4">
        <v>0</v>
      </c>
      <c r="F9" s="40">
        <v>17.600000000000001</v>
      </c>
      <c r="G9" s="40">
        <v>18</v>
      </c>
      <c r="H9" s="40">
        <v>10</v>
      </c>
      <c r="I9" s="36">
        <f t="shared" si="0"/>
        <v>62.400000000000006</v>
      </c>
    </row>
    <row r="10" spans="1:11" x14ac:dyDescent="0.2">
      <c r="A10" s="70" t="s">
        <v>29</v>
      </c>
      <c r="B10" s="70"/>
      <c r="C10" s="70"/>
      <c r="D10" s="40">
        <v>10.8</v>
      </c>
      <c r="E10" s="4">
        <v>0</v>
      </c>
      <c r="F10" s="40">
        <v>9.6</v>
      </c>
      <c r="G10" s="40">
        <v>9.6</v>
      </c>
      <c r="H10" s="40">
        <v>2.8</v>
      </c>
      <c r="I10" s="36">
        <f t="shared" si="0"/>
        <v>32.799999999999997</v>
      </c>
    </row>
    <row r="11" spans="1:11" x14ac:dyDescent="0.2">
      <c r="A11" s="70" t="s">
        <v>30</v>
      </c>
      <c r="B11" s="70"/>
      <c r="C11" s="70"/>
      <c r="D11" s="40">
        <v>20</v>
      </c>
      <c r="E11" s="4">
        <v>0</v>
      </c>
      <c r="F11" s="40">
        <v>5.6</v>
      </c>
      <c r="G11" s="40">
        <v>5.6</v>
      </c>
      <c r="H11" s="40">
        <v>5</v>
      </c>
      <c r="I11" s="36">
        <f t="shared" si="0"/>
        <v>36.200000000000003</v>
      </c>
    </row>
    <row r="12" spans="1:11" x14ac:dyDescent="0.2">
      <c r="A12" s="70" t="s">
        <v>31</v>
      </c>
      <c r="B12" s="70"/>
      <c r="C12" s="70"/>
      <c r="D12" s="40">
        <v>20</v>
      </c>
      <c r="E12" s="4">
        <v>0</v>
      </c>
      <c r="F12" s="40">
        <v>20</v>
      </c>
      <c r="G12" s="40">
        <v>19.600000000000001</v>
      </c>
      <c r="H12" s="40">
        <v>9.4</v>
      </c>
      <c r="I12" s="36">
        <f t="shared" si="0"/>
        <v>69</v>
      </c>
    </row>
    <row r="13" spans="1:11" x14ac:dyDescent="0.2">
      <c r="A13" s="70"/>
      <c r="B13" s="70"/>
      <c r="C13" s="70"/>
      <c r="D13" s="4"/>
      <c r="E13" s="5"/>
      <c r="F13" s="5"/>
      <c r="G13" s="6"/>
      <c r="H13" s="6"/>
      <c r="I13" s="8"/>
    </row>
    <row r="14" spans="1:11" x14ac:dyDescent="0.2">
      <c r="A14" s="70"/>
      <c r="B14" s="70"/>
      <c r="C14" s="70"/>
      <c r="D14" s="4"/>
      <c r="E14" s="5"/>
      <c r="F14" s="5"/>
      <c r="G14" s="6"/>
      <c r="H14" s="6"/>
      <c r="I14" s="8"/>
    </row>
    <row r="15" spans="1:11" x14ac:dyDescent="0.2">
      <c r="A15" s="70"/>
      <c r="B15" s="70"/>
      <c r="C15" s="70"/>
      <c r="D15" s="4"/>
      <c r="E15" s="5"/>
      <c r="F15" s="5"/>
      <c r="G15" s="6"/>
      <c r="H15" s="6"/>
      <c r="I15" s="8"/>
    </row>
    <row r="16" spans="1:11" x14ac:dyDescent="0.2">
      <c r="A16" s="70"/>
      <c r="B16" s="70"/>
      <c r="C16" s="70"/>
      <c r="D16" s="4"/>
      <c r="E16" s="5"/>
      <c r="F16" s="5"/>
      <c r="G16" s="6"/>
      <c r="H16" s="6"/>
      <c r="I16" s="8"/>
    </row>
    <row r="17" spans="1:9" x14ac:dyDescent="0.2">
      <c r="A17" s="70"/>
      <c r="B17" s="70"/>
      <c r="C17" s="70"/>
      <c r="D17" s="4"/>
      <c r="E17" s="5"/>
      <c r="F17" s="5"/>
      <c r="G17" s="6"/>
      <c r="H17" s="6"/>
      <c r="I17" s="8"/>
    </row>
  </sheetData>
  <mergeCells count="15">
    <mergeCell ref="A7:C7"/>
    <mergeCell ref="A8:C8"/>
    <mergeCell ref="A9:C9"/>
    <mergeCell ref="A10:C10"/>
    <mergeCell ref="A3:C3"/>
    <mergeCell ref="A4:C4"/>
    <mergeCell ref="A5:C5"/>
    <mergeCell ref="A6:C6"/>
    <mergeCell ref="A16:C16"/>
    <mergeCell ref="A17:C17"/>
    <mergeCell ref="A11:C11"/>
    <mergeCell ref="A12:C12"/>
    <mergeCell ref="A13:C13"/>
    <mergeCell ref="A14:C14"/>
    <mergeCell ref="A15:C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
  <sheetViews>
    <sheetView workbookViewId="0">
      <selection activeCell="D4" sqref="D4:H4"/>
    </sheetView>
  </sheetViews>
  <sheetFormatPr defaultRowHeight="12.75" x14ac:dyDescent="0.2"/>
  <cols>
    <col min="9" max="9" width="18" bestFit="1" customWidth="1"/>
  </cols>
  <sheetData>
    <row r="1" spans="1:11" ht="15.75" x14ac:dyDescent="0.25">
      <c r="A1" s="9" t="s">
        <v>0</v>
      </c>
      <c r="B1" s="3"/>
      <c r="C1" s="3"/>
      <c r="D1" s="3"/>
      <c r="E1" s="1"/>
      <c r="F1" s="1"/>
      <c r="G1" s="1"/>
      <c r="H1" s="1"/>
      <c r="I1" s="1"/>
      <c r="J1" s="1"/>
    </row>
    <row r="2" spans="1:11" ht="15.75" x14ac:dyDescent="0.25">
      <c r="A2" s="1"/>
    </row>
    <row r="3" spans="1:11" x14ac:dyDescent="0.2">
      <c r="A3" s="71"/>
      <c r="B3" s="71"/>
      <c r="C3" s="71"/>
      <c r="D3" s="29" t="s">
        <v>8</v>
      </c>
      <c r="E3" s="7" t="s">
        <v>9</v>
      </c>
      <c r="F3" s="29" t="s">
        <v>10</v>
      </c>
      <c r="G3" s="29" t="s">
        <v>11</v>
      </c>
      <c r="H3" s="29" t="s">
        <v>12</v>
      </c>
      <c r="I3" s="35" t="s">
        <v>33</v>
      </c>
      <c r="J3" s="2"/>
      <c r="K3" s="2"/>
    </row>
    <row r="4" spans="1:11" x14ac:dyDescent="0.2">
      <c r="A4" s="72" t="s">
        <v>23</v>
      </c>
      <c r="B4" s="72"/>
      <c r="C4" s="72"/>
      <c r="D4" s="40">
        <v>12</v>
      </c>
      <c r="E4" s="4">
        <v>0</v>
      </c>
      <c r="F4" s="40">
        <v>12</v>
      </c>
      <c r="G4" s="40">
        <v>8</v>
      </c>
      <c r="H4" s="40">
        <v>6</v>
      </c>
      <c r="I4" s="36">
        <f>SUM(F4:H4)+D4</f>
        <v>38</v>
      </c>
    </row>
    <row r="5" spans="1:11" x14ac:dyDescent="0.2">
      <c r="A5" s="70" t="s">
        <v>24</v>
      </c>
      <c r="B5" s="70"/>
      <c r="C5" s="70"/>
      <c r="D5" s="40">
        <v>12</v>
      </c>
      <c r="E5" s="4">
        <v>0</v>
      </c>
      <c r="F5" s="40">
        <v>4</v>
      </c>
      <c r="G5" s="40">
        <v>8</v>
      </c>
      <c r="H5" s="40">
        <v>4</v>
      </c>
      <c r="I5" s="36">
        <f t="shared" ref="I5:I12" si="0">SUM(F5:H5)+D5</f>
        <v>28</v>
      </c>
    </row>
    <row r="6" spans="1:11" x14ac:dyDescent="0.2">
      <c r="A6" s="70" t="s">
        <v>25</v>
      </c>
      <c r="B6" s="70"/>
      <c r="C6" s="70"/>
      <c r="D6" s="40">
        <v>8</v>
      </c>
      <c r="E6" s="4">
        <v>0</v>
      </c>
      <c r="F6" s="40">
        <v>8</v>
      </c>
      <c r="G6" s="40">
        <v>4</v>
      </c>
      <c r="H6" s="40">
        <v>4</v>
      </c>
      <c r="I6" s="36">
        <f t="shared" si="0"/>
        <v>24</v>
      </c>
    </row>
    <row r="7" spans="1:11" x14ac:dyDescent="0.2">
      <c r="A7" s="70" t="s">
        <v>26</v>
      </c>
      <c r="B7" s="70"/>
      <c r="C7" s="70"/>
      <c r="D7" s="40">
        <v>8</v>
      </c>
      <c r="E7" s="4">
        <v>0</v>
      </c>
      <c r="F7" s="40">
        <v>4</v>
      </c>
      <c r="G7" s="40">
        <v>4</v>
      </c>
      <c r="H7" s="40">
        <v>2</v>
      </c>
      <c r="I7" s="36">
        <f t="shared" si="0"/>
        <v>18</v>
      </c>
    </row>
    <row r="8" spans="1:11" x14ac:dyDescent="0.2">
      <c r="A8" s="70" t="s">
        <v>27</v>
      </c>
      <c r="B8" s="70"/>
      <c r="C8" s="70"/>
      <c r="D8" s="40">
        <v>8</v>
      </c>
      <c r="E8" s="4">
        <v>0</v>
      </c>
      <c r="F8" s="40">
        <v>4</v>
      </c>
      <c r="G8" s="40">
        <v>4</v>
      </c>
      <c r="H8" s="40">
        <v>4</v>
      </c>
      <c r="I8" s="36">
        <f t="shared" si="0"/>
        <v>20</v>
      </c>
    </row>
    <row r="9" spans="1:11" x14ac:dyDescent="0.2">
      <c r="A9" s="70" t="s">
        <v>28</v>
      </c>
      <c r="B9" s="70"/>
      <c r="C9" s="70"/>
      <c r="D9" s="40">
        <v>8</v>
      </c>
      <c r="E9" s="4">
        <v>0</v>
      </c>
      <c r="F9" s="40">
        <v>8</v>
      </c>
      <c r="G9" s="40">
        <v>4</v>
      </c>
      <c r="H9" s="40">
        <v>4</v>
      </c>
      <c r="I9" s="36">
        <f t="shared" si="0"/>
        <v>24</v>
      </c>
    </row>
    <row r="10" spans="1:11" x14ac:dyDescent="0.2">
      <c r="A10" s="70" t="s">
        <v>29</v>
      </c>
      <c r="B10" s="70"/>
      <c r="C10" s="70"/>
      <c r="D10" s="40">
        <v>8</v>
      </c>
      <c r="E10" s="4">
        <v>0</v>
      </c>
      <c r="F10" s="40">
        <v>4</v>
      </c>
      <c r="G10" s="40">
        <v>12</v>
      </c>
      <c r="H10" s="40">
        <v>6</v>
      </c>
      <c r="I10" s="36">
        <f t="shared" si="0"/>
        <v>30</v>
      </c>
    </row>
    <row r="11" spans="1:11" x14ac:dyDescent="0.2">
      <c r="A11" s="70" t="s">
        <v>30</v>
      </c>
      <c r="B11" s="70"/>
      <c r="C11" s="70"/>
      <c r="D11" s="40">
        <v>8</v>
      </c>
      <c r="E11" s="4">
        <v>0</v>
      </c>
      <c r="F11" s="40">
        <v>4</v>
      </c>
      <c r="G11" s="40">
        <v>8</v>
      </c>
      <c r="H11" s="40">
        <v>6</v>
      </c>
      <c r="I11" s="36">
        <f t="shared" si="0"/>
        <v>26</v>
      </c>
    </row>
    <row r="12" spans="1:11" x14ac:dyDescent="0.2">
      <c r="A12" s="70" t="s">
        <v>31</v>
      </c>
      <c r="B12" s="70"/>
      <c r="C12" s="70"/>
      <c r="D12" s="40">
        <v>12</v>
      </c>
      <c r="E12" s="4">
        <v>0</v>
      </c>
      <c r="F12" s="40">
        <v>12</v>
      </c>
      <c r="G12" s="40">
        <v>12</v>
      </c>
      <c r="H12" s="40">
        <v>6</v>
      </c>
      <c r="I12" s="36">
        <f t="shared" si="0"/>
        <v>42</v>
      </c>
    </row>
    <row r="13" spans="1:11" x14ac:dyDescent="0.2">
      <c r="A13" s="70"/>
      <c r="B13" s="70"/>
      <c r="C13" s="70"/>
      <c r="D13" s="4"/>
      <c r="E13" s="5"/>
      <c r="F13" s="5"/>
      <c r="G13" s="6"/>
      <c r="H13" s="6"/>
      <c r="I13" s="8"/>
    </row>
    <row r="14" spans="1:11" x14ac:dyDescent="0.2">
      <c r="A14" s="70"/>
      <c r="B14" s="70"/>
      <c r="C14" s="70"/>
      <c r="D14" s="4"/>
      <c r="E14" s="5"/>
      <c r="F14" s="5"/>
      <c r="G14" s="6"/>
      <c r="H14" s="6"/>
      <c r="I14" s="8"/>
    </row>
    <row r="15" spans="1:11" x14ac:dyDescent="0.2">
      <c r="A15" s="70"/>
      <c r="B15" s="70"/>
      <c r="C15" s="70"/>
      <c r="D15" s="4"/>
      <c r="E15" s="5"/>
      <c r="F15" s="5"/>
      <c r="G15" s="6"/>
      <c r="H15" s="6"/>
      <c r="I15" s="8"/>
    </row>
    <row r="16" spans="1:11" x14ac:dyDescent="0.2">
      <c r="A16" s="70"/>
      <c r="B16" s="70"/>
      <c r="C16" s="70"/>
      <c r="D16" s="4"/>
      <c r="E16" s="5"/>
      <c r="F16" s="5"/>
      <c r="G16" s="6"/>
      <c r="H16" s="6"/>
      <c r="I16" s="8"/>
    </row>
    <row r="17" spans="1:9" x14ac:dyDescent="0.2">
      <c r="A17" s="70"/>
      <c r="B17" s="70"/>
      <c r="C17" s="70"/>
      <c r="D17" s="4"/>
      <c r="E17" s="5"/>
      <c r="F17" s="5"/>
      <c r="G17" s="6"/>
      <c r="H17" s="6"/>
      <c r="I17" s="8"/>
    </row>
  </sheetData>
  <mergeCells count="15">
    <mergeCell ref="A7:C7"/>
    <mergeCell ref="A8:C8"/>
    <mergeCell ref="A9:C9"/>
    <mergeCell ref="A10:C10"/>
    <mergeCell ref="A3:C3"/>
    <mergeCell ref="A4:C4"/>
    <mergeCell ref="A5:C5"/>
    <mergeCell ref="A6:C6"/>
    <mergeCell ref="A16:C16"/>
    <mergeCell ref="A17:C17"/>
    <mergeCell ref="A11:C11"/>
    <mergeCell ref="A12:C12"/>
    <mergeCell ref="A13:C13"/>
    <mergeCell ref="A14:C14"/>
    <mergeCell ref="A15: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17"/>
  <sheetViews>
    <sheetView workbookViewId="0">
      <selection activeCell="I28" sqref="I28"/>
    </sheetView>
  </sheetViews>
  <sheetFormatPr defaultRowHeight="12.75" x14ac:dyDescent="0.2"/>
  <cols>
    <col min="9" max="9" width="18" bestFit="1" customWidth="1"/>
    <col min="21" max="21" width="48" customWidth="1"/>
  </cols>
  <sheetData>
    <row r="1" spans="1:10" ht="15.75" x14ac:dyDescent="0.25">
      <c r="A1" s="9" t="s">
        <v>0</v>
      </c>
      <c r="B1" s="3"/>
      <c r="C1" s="3"/>
      <c r="D1" s="3"/>
      <c r="E1" s="1"/>
      <c r="F1" s="1"/>
      <c r="G1" s="1"/>
      <c r="H1" s="1"/>
      <c r="I1" s="1"/>
    </row>
    <row r="2" spans="1:10" ht="15.75" x14ac:dyDescent="0.25">
      <c r="A2" s="1"/>
    </row>
    <row r="3" spans="1:10" x14ac:dyDescent="0.2">
      <c r="A3" s="71"/>
      <c r="B3" s="71"/>
      <c r="C3" s="71"/>
      <c r="D3" s="29" t="s">
        <v>8</v>
      </c>
      <c r="E3" s="7" t="s">
        <v>9</v>
      </c>
      <c r="F3" s="29" t="s">
        <v>10</v>
      </c>
      <c r="G3" s="29" t="s">
        <v>11</v>
      </c>
      <c r="H3" s="29" t="s">
        <v>12</v>
      </c>
      <c r="I3" s="35" t="s">
        <v>33</v>
      </c>
      <c r="J3" s="2"/>
    </row>
    <row r="4" spans="1:10" x14ac:dyDescent="0.2">
      <c r="A4" s="72" t="s">
        <v>23</v>
      </c>
      <c r="B4" s="72"/>
      <c r="C4" s="72"/>
      <c r="D4" s="40">
        <v>13.6</v>
      </c>
      <c r="E4" s="46">
        <v>15</v>
      </c>
      <c r="F4" s="40">
        <v>13.6</v>
      </c>
      <c r="G4" s="40">
        <v>13.6</v>
      </c>
      <c r="H4" s="40">
        <v>6.8</v>
      </c>
      <c r="I4" s="36">
        <f>SUM(F4:H4)+D4</f>
        <v>47.6</v>
      </c>
    </row>
    <row r="5" spans="1:10" x14ac:dyDescent="0.2">
      <c r="A5" s="70" t="s">
        <v>24</v>
      </c>
      <c r="B5" s="70"/>
      <c r="C5" s="70"/>
      <c r="D5" s="40">
        <v>6</v>
      </c>
      <c r="E5" s="46">
        <v>9</v>
      </c>
      <c r="F5" s="40">
        <v>9.6</v>
      </c>
      <c r="G5" s="40">
        <v>9.6</v>
      </c>
      <c r="H5" s="40">
        <v>4.8</v>
      </c>
      <c r="I5" s="36">
        <f t="shared" ref="I5:I12" si="0">SUM(F5:H5)+D5</f>
        <v>30</v>
      </c>
    </row>
    <row r="6" spans="1:10" x14ac:dyDescent="0.2">
      <c r="A6" s="70" t="s">
        <v>25</v>
      </c>
      <c r="B6" s="70"/>
      <c r="C6" s="70"/>
      <c r="D6" s="40">
        <v>5.6</v>
      </c>
      <c r="E6" s="46">
        <v>15</v>
      </c>
      <c r="F6" s="40">
        <v>9.6</v>
      </c>
      <c r="G6" s="40">
        <v>10</v>
      </c>
      <c r="H6" s="40">
        <v>2.8</v>
      </c>
      <c r="I6" s="36">
        <f t="shared" si="0"/>
        <v>28</v>
      </c>
    </row>
    <row r="7" spans="1:10" x14ac:dyDescent="0.2">
      <c r="A7" s="70" t="s">
        <v>26</v>
      </c>
      <c r="B7" s="70"/>
      <c r="C7" s="70"/>
      <c r="D7" s="40">
        <v>5.6</v>
      </c>
      <c r="E7" s="46">
        <v>8.3999999999999986</v>
      </c>
      <c r="F7" s="40">
        <v>5.6</v>
      </c>
      <c r="G7" s="40">
        <v>4</v>
      </c>
      <c r="H7" s="40">
        <v>2</v>
      </c>
      <c r="I7" s="36">
        <f t="shared" si="0"/>
        <v>17.2</v>
      </c>
    </row>
    <row r="8" spans="1:10" x14ac:dyDescent="0.2">
      <c r="A8" s="70" t="s">
        <v>27</v>
      </c>
      <c r="B8" s="70"/>
      <c r="C8" s="70"/>
      <c r="D8" s="40">
        <v>9.6</v>
      </c>
      <c r="E8" s="46">
        <v>8.3999999999999986</v>
      </c>
      <c r="F8" s="40">
        <v>9.6</v>
      </c>
      <c r="G8" s="40">
        <v>5.6</v>
      </c>
      <c r="H8" s="40">
        <v>4.8</v>
      </c>
      <c r="I8" s="36">
        <f t="shared" si="0"/>
        <v>29.6</v>
      </c>
    </row>
    <row r="9" spans="1:10" x14ac:dyDescent="0.2">
      <c r="A9" s="70" t="s">
        <v>28</v>
      </c>
      <c r="B9" s="70"/>
      <c r="C9" s="70"/>
      <c r="D9" s="40">
        <v>10</v>
      </c>
      <c r="E9" s="46">
        <v>14.399999999999999</v>
      </c>
      <c r="F9" s="40">
        <v>10</v>
      </c>
      <c r="G9" s="40">
        <v>10</v>
      </c>
      <c r="H9" s="40">
        <v>4.8</v>
      </c>
      <c r="I9" s="36">
        <f t="shared" si="0"/>
        <v>34.799999999999997</v>
      </c>
    </row>
    <row r="10" spans="1:10" x14ac:dyDescent="0.2">
      <c r="A10" s="70" t="s">
        <v>29</v>
      </c>
      <c r="B10" s="70"/>
      <c r="C10" s="70"/>
      <c r="D10" s="40">
        <v>5.6</v>
      </c>
      <c r="E10" s="46">
        <v>14.399999999999999</v>
      </c>
      <c r="F10" s="40">
        <v>6</v>
      </c>
      <c r="G10" s="40">
        <v>5.6</v>
      </c>
      <c r="H10" s="40">
        <v>7</v>
      </c>
      <c r="I10" s="36">
        <f t="shared" si="0"/>
        <v>24.200000000000003</v>
      </c>
    </row>
    <row r="11" spans="1:10" x14ac:dyDescent="0.2">
      <c r="A11" s="70" t="s">
        <v>30</v>
      </c>
      <c r="B11" s="70"/>
      <c r="C11" s="70"/>
      <c r="D11" s="40">
        <v>10</v>
      </c>
      <c r="E11" s="46">
        <v>14.399999999999999</v>
      </c>
      <c r="F11" s="40">
        <v>10</v>
      </c>
      <c r="G11" s="40">
        <v>6</v>
      </c>
      <c r="H11" s="40">
        <v>5</v>
      </c>
      <c r="I11" s="36">
        <f t="shared" si="0"/>
        <v>31</v>
      </c>
    </row>
    <row r="12" spans="1:10" x14ac:dyDescent="0.2">
      <c r="A12" s="70" t="s">
        <v>31</v>
      </c>
      <c r="B12" s="70"/>
      <c r="C12" s="70"/>
      <c r="D12" s="40">
        <v>17.600000000000001</v>
      </c>
      <c r="E12" s="46">
        <v>21</v>
      </c>
      <c r="F12" s="40">
        <v>17.600000000000001</v>
      </c>
      <c r="G12" s="40">
        <v>17.600000000000001</v>
      </c>
      <c r="H12" s="40">
        <v>6.8</v>
      </c>
      <c r="I12" s="36">
        <f t="shared" si="0"/>
        <v>59.6</v>
      </c>
    </row>
    <row r="13" spans="1:10" x14ac:dyDescent="0.2">
      <c r="A13" s="70"/>
      <c r="B13" s="70"/>
      <c r="C13" s="70"/>
      <c r="D13" s="4"/>
      <c r="E13" s="5"/>
      <c r="F13" s="5"/>
      <c r="G13" s="6"/>
      <c r="H13" s="6"/>
      <c r="I13" s="8"/>
    </row>
    <row r="14" spans="1:10" x14ac:dyDescent="0.2">
      <c r="A14" s="70"/>
      <c r="B14" s="70"/>
      <c r="C14" s="70"/>
      <c r="D14" s="4"/>
      <c r="E14" s="5"/>
      <c r="F14" s="5"/>
      <c r="G14" s="6"/>
      <c r="H14" s="6"/>
      <c r="I14" s="8"/>
    </row>
    <row r="15" spans="1:10" x14ac:dyDescent="0.2">
      <c r="A15" s="70"/>
      <c r="B15" s="70"/>
      <c r="C15" s="70"/>
      <c r="D15" s="4"/>
      <c r="E15" s="5"/>
      <c r="F15" s="5"/>
      <c r="G15" s="6"/>
      <c r="H15" s="6"/>
      <c r="I15" s="8"/>
    </row>
    <row r="16" spans="1:10" x14ac:dyDescent="0.2">
      <c r="A16" s="70"/>
      <c r="B16" s="70"/>
      <c r="C16" s="70"/>
      <c r="D16" s="4"/>
      <c r="E16" s="5"/>
      <c r="F16" s="5"/>
      <c r="G16" s="6"/>
      <c r="H16" s="6"/>
      <c r="I16" s="8"/>
    </row>
    <row r="17" spans="1:9" x14ac:dyDescent="0.2">
      <c r="A17" s="70"/>
      <c r="B17" s="70"/>
      <c r="C17" s="70"/>
      <c r="D17" s="4"/>
      <c r="E17" s="5"/>
      <c r="F17" s="5"/>
      <c r="G17" s="6"/>
      <c r="H17" s="6"/>
      <c r="I17" s="8"/>
    </row>
  </sheetData>
  <mergeCells count="15">
    <mergeCell ref="A7:C7"/>
    <mergeCell ref="A8:C8"/>
    <mergeCell ref="A9:C9"/>
    <mergeCell ref="A10:C10"/>
    <mergeCell ref="A3:C3"/>
    <mergeCell ref="A4:C4"/>
    <mergeCell ref="A5:C5"/>
    <mergeCell ref="A6:C6"/>
    <mergeCell ref="A16:C16"/>
    <mergeCell ref="A17:C17"/>
    <mergeCell ref="A11:C11"/>
    <mergeCell ref="A12:C12"/>
    <mergeCell ref="A13:C13"/>
    <mergeCell ref="A14:C14"/>
    <mergeCell ref="A15:C15"/>
  </mergeCells>
  <phoneticPr fontId="41"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0"/>
  <sheetViews>
    <sheetView tabSelected="1" workbookViewId="0">
      <selection activeCell="A3" sqref="A3:I3"/>
    </sheetView>
  </sheetViews>
  <sheetFormatPr defaultRowHeight="15" x14ac:dyDescent="0.2"/>
  <cols>
    <col min="1" max="1" width="33" style="13" customWidth="1"/>
    <col min="2" max="4" width="7.7109375" style="13" customWidth="1"/>
    <col min="5" max="5" width="8.28515625" style="13" bestFit="1" customWidth="1"/>
    <col min="6" max="8" width="7.7109375" style="13" customWidth="1"/>
    <col min="9" max="10" width="7.5703125" style="13" customWidth="1"/>
    <col min="11" max="13" width="7.7109375" style="13" customWidth="1"/>
    <col min="14" max="16384" width="9.140625" style="13"/>
  </cols>
  <sheetData>
    <row r="1" spans="1:16" ht="15.75" x14ac:dyDescent="0.25">
      <c r="A1" s="10" t="s">
        <v>13</v>
      </c>
      <c r="B1" s="11"/>
      <c r="C1" s="10"/>
      <c r="D1" s="10"/>
      <c r="E1" s="10"/>
      <c r="F1" s="10"/>
      <c r="G1" s="10"/>
      <c r="H1" s="10"/>
      <c r="I1" s="10"/>
      <c r="J1" s="12"/>
      <c r="K1" s="12"/>
    </row>
    <row r="2" spans="1:16" ht="6" customHeight="1" x14ac:dyDescent="0.25">
      <c r="A2" s="10"/>
      <c r="B2" s="11"/>
      <c r="C2" s="10"/>
      <c r="D2" s="10"/>
      <c r="E2" s="10"/>
      <c r="F2" s="10"/>
      <c r="G2" s="10"/>
      <c r="H2" s="10"/>
      <c r="I2" s="10"/>
      <c r="J2" s="12"/>
      <c r="K2" s="12"/>
    </row>
    <row r="3" spans="1:16" ht="15.75" x14ac:dyDescent="0.25">
      <c r="A3" s="75" t="s">
        <v>32</v>
      </c>
      <c r="B3" s="75"/>
      <c r="C3" s="75"/>
      <c r="D3" s="75"/>
      <c r="E3" s="75"/>
      <c r="F3" s="75"/>
      <c r="G3" s="75"/>
      <c r="H3" s="75"/>
      <c r="I3" s="75"/>
      <c r="J3" s="12"/>
      <c r="K3" s="12"/>
    </row>
    <row r="4" spans="1:16" x14ac:dyDescent="0.2">
      <c r="A4" s="11"/>
      <c r="B4" s="11"/>
      <c r="C4" s="11"/>
      <c r="D4" s="11"/>
      <c r="E4" s="11"/>
      <c r="F4" s="11"/>
      <c r="G4" s="11"/>
      <c r="H4" s="11"/>
      <c r="I4" s="11"/>
    </row>
    <row r="5" spans="1:16" ht="15.75" x14ac:dyDescent="0.25">
      <c r="H5" s="73" t="s">
        <v>19</v>
      </c>
      <c r="I5" s="73"/>
      <c r="J5" s="12"/>
      <c r="K5" s="37"/>
      <c r="L5" s="74" t="s">
        <v>20</v>
      </c>
      <c r="M5" s="74"/>
      <c r="N5" s="12"/>
      <c r="O5" s="73" t="s">
        <v>21</v>
      </c>
      <c r="P5" s="73"/>
    </row>
    <row r="6" spans="1:16" s="17" customFormat="1" ht="135" customHeight="1" x14ac:dyDescent="0.2">
      <c r="A6" s="14"/>
      <c r="B6" s="15" t="s">
        <v>2</v>
      </c>
      <c r="C6" s="15" t="s">
        <v>3</v>
      </c>
      <c r="D6" s="15" t="s">
        <v>4</v>
      </c>
      <c r="E6" s="15" t="s">
        <v>5</v>
      </c>
      <c r="F6" s="15" t="s">
        <v>6</v>
      </c>
      <c r="G6" s="15" t="s">
        <v>7</v>
      </c>
      <c r="H6" s="15" t="s">
        <v>14</v>
      </c>
      <c r="I6" s="30" t="s">
        <v>15</v>
      </c>
      <c r="K6" s="16" t="str">
        <f>G6</f>
        <v>Evaluator 6</v>
      </c>
      <c r="L6" s="16" t="s">
        <v>17</v>
      </c>
      <c r="M6" s="27" t="s">
        <v>16</v>
      </c>
      <c r="O6" s="15" t="s">
        <v>1</v>
      </c>
      <c r="P6" s="30" t="s">
        <v>18</v>
      </c>
    </row>
    <row r="7" spans="1:16" ht="16.5" customHeight="1" x14ac:dyDescent="0.2">
      <c r="A7" s="24" t="str">
        <f>'6'!A4:D4</f>
        <v>3H &amp; 3H</v>
      </c>
      <c r="B7" s="18">
        <f>'1'!I4</f>
        <v>42.8</v>
      </c>
      <c r="C7" s="18">
        <f>'2'!I4</f>
        <v>47.6</v>
      </c>
      <c r="D7" s="18">
        <f>'3'!I4</f>
        <v>35</v>
      </c>
      <c r="E7" s="18">
        <f>'4'!I4</f>
        <v>62.4</v>
      </c>
      <c r="F7" s="18">
        <f>'5'!I4</f>
        <v>38</v>
      </c>
      <c r="G7" s="18">
        <f>'6'!I4</f>
        <v>47.6</v>
      </c>
      <c r="H7" s="18">
        <f>AVERAGE(B7:G7)</f>
        <v>45.56666666666667</v>
      </c>
      <c r="I7" s="38">
        <f>RANK(H7,$H$7:$H$15,0)</f>
        <v>2</v>
      </c>
      <c r="K7" s="32">
        <f>'6'!E4</f>
        <v>15</v>
      </c>
      <c r="L7" s="19">
        <f>AVERAGE(K7)</f>
        <v>15</v>
      </c>
      <c r="M7" s="28">
        <f>RANK(L7,$L$7:$L$15,0)</f>
        <v>2</v>
      </c>
      <c r="O7" s="22">
        <f>H7+L7</f>
        <v>60.56666666666667</v>
      </c>
      <c r="P7" s="38">
        <f>RANK(O7,$O$7:$O$15,0)</f>
        <v>2</v>
      </c>
    </row>
    <row r="8" spans="1:16" ht="16.5" customHeight="1" x14ac:dyDescent="0.2">
      <c r="A8" s="25" t="str">
        <f>'6'!A5:D5</f>
        <v>ABM</v>
      </c>
      <c r="B8" s="20">
        <f>'1'!I5</f>
        <v>46.400000000000006</v>
      </c>
      <c r="C8" s="18">
        <f>'2'!I5</f>
        <v>30</v>
      </c>
      <c r="D8" s="18">
        <f>'3'!I5</f>
        <v>29.6</v>
      </c>
      <c r="E8" s="18">
        <f>'4'!I5</f>
        <v>43.6</v>
      </c>
      <c r="F8" s="18">
        <f>'5'!I5</f>
        <v>28</v>
      </c>
      <c r="G8" s="20">
        <f>'6'!I5</f>
        <v>30</v>
      </c>
      <c r="H8" s="20">
        <f>AVERAGE(B8:G8)</f>
        <v>34.6</v>
      </c>
      <c r="I8" s="38">
        <f t="shared" ref="I8:I15" si="0">RANK(H8,$H$7:$H$15,0)</f>
        <v>4</v>
      </c>
      <c r="K8" s="32">
        <f>'6'!E5</f>
        <v>9</v>
      </c>
      <c r="L8" s="21">
        <f t="shared" ref="L8:L13" si="1">AVERAGE(K8)</f>
        <v>9</v>
      </c>
      <c r="M8" s="28">
        <f t="shared" ref="M8:M15" si="2">RANK(L8,$L$7:$L$15,0)</f>
        <v>7</v>
      </c>
      <c r="O8" s="23">
        <f t="shared" ref="O8:O13" si="3">H8+L8</f>
        <v>43.6</v>
      </c>
      <c r="P8" s="38">
        <f t="shared" ref="P8:P15" si="4">RANK(O8,$O$7:$O$15,0)</f>
        <v>6</v>
      </c>
    </row>
    <row r="9" spans="1:16" ht="16.5" customHeight="1" x14ac:dyDescent="0.2">
      <c r="A9" s="25" t="str">
        <f>'6'!A6:D6</f>
        <v>Ace Government Services</v>
      </c>
      <c r="B9" s="20">
        <f>'1'!I6</f>
        <v>40.799999999999997</v>
      </c>
      <c r="C9" s="18">
        <f>'2'!I6</f>
        <v>30</v>
      </c>
      <c r="D9" s="18">
        <f>'3'!I6</f>
        <v>32</v>
      </c>
      <c r="E9" s="18">
        <f>'4'!I6</f>
        <v>49.199999999999996</v>
      </c>
      <c r="F9" s="18">
        <f>'5'!I6</f>
        <v>24</v>
      </c>
      <c r="G9" s="20">
        <f>'6'!I6</f>
        <v>28</v>
      </c>
      <c r="H9" s="20">
        <f>AVERAGE(B9:G9)</f>
        <v>34</v>
      </c>
      <c r="I9" s="38">
        <f t="shared" si="0"/>
        <v>5</v>
      </c>
      <c r="K9" s="32">
        <f>'6'!E6</f>
        <v>15</v>
      </c>
      <c r="L9" s="21">
        <f t="shared" si="1"/>
        <v>15</v>
      </c>
      <c r="M9" s="28">
        <f t="shared" si="2"/>
        <v>2</v>
      </c>
      <c r="O9" s="23">
        <f t="shared" si="3"/>
        <v>49</v>
      </c>
      <c r="P9" s="38">
        <f t="shared" si="4"/>
        <v>4</v>
      </c>
    </row>
    <row r="10" spans="1:16" x14ac:dyDescent="0.2">
      <c r="A10" s="25" t="str">
        <f>'6'!A7:D7</f>
        <v>Ambassador Services</v>
      </c>
      <c r="B10" s="20">
        <f>'1'!I7</f>
        <v>41.6</v>
      </c>
      <c r="C10" s="18">
        <f>'2'!I7</f>
        <v>25</v>
      </c>
      <c r="D10" s="18">
        <f>'3'!I7</f>
        <v>31.200000000000003</v>
      </c>
      <c r="E10" s="18">
        <f>'4'!I7</f>
        <v>26.8</v>
      </c>
      <c r="F10" s="18">
        <f>'5'!I7</f>
        <v>18</v>
      </c>
      <c r="G10" s="20">
        <f>'6'!I7</f>
        <v>17.2</v>
      </c>
      <c r="H10" s="20">
        <f t="shared" ref="H10:H13" si="5">AVERAGE(B10:G10)</f>
        <v>26.633333333333329</v>
      </c>
      <c r="I10" s="38">
        <f t="shared" si="0"/>
        <v>9</v>
      </c>
      <c r="K10" s="32">
        <f>'6'!E7</f>
        <v>8.3999999999999986</v>
      </c>
      <c r="L10" s="21">
        <f t="shared" si="1"/>
        <v>8.3999999999999986</v>
      </c>
      <c r="M10" s="28">
        <f t="shared" si="2"/>
        <v>8</v>
      </c>
      <c r="O10" s="23">
        <f t="shared" si="3"/>
        <v>35.033333333333331</v>
      </c>
      <c r="P10" s="38">
        <f t="shared" si="4"/>
        <v>9</v>
      </c>
    </row>
    <row r="11" spans="1:16" x14ac:dyDescent="0.2">
      <c r="A11" s="25" t="str">
        <f>'6'!A8:D8</f>
        <v>American Facility Services</v>
      </c>
      <c r="B11" s="20">
        <f>'1'!I8</f>
        <v>32</v>
      </c>
      <c r="C11" s="18">
        <f>'2'!I8</f>
        <v>26.4</v>
      </c>
      <c r="D11" s="18">
        <f>'3'!I8</f>
        <v>28</v>
      </c>
      <c r="E11" s="18">
        <f>'4'!I8</f>
        <v>34.6</v>
      </c>
      <c r="F11" s="18">
        <f>'5'!I8</f>
        <v>20</v>
      </c>
      <c r="G11" s="20">
        <f>'6'!I8</f>
        <v>29.6</v>
      </c>
      <c r="H11" s="20">
        <f t="shared" si="5"/>
        <v>28.433333333333334</v>
      </c>
      <c r="I11" s="38">
        <f t="shared" si="0"/>
        <v>7</v>
      </c>
      <c r="K11" s="32">
        <f>'6'!E8</f>
        <v>8.3999999999999986</v>
      </c>
      <c r="L11" s="21">
        <f t="shared" si="1"/>
        <v>8.3999999999999986</v>
      </c>
      <c r="M11" s="28">
        <f t="shared" si="2"/>
        <v>8</v>
      </c>
      <c r="O11" s="23">
        <f t="shared" si="3"/>
        <v>36.833333333333329</v>
      </c>
      <c r="P11" s="38">
        <f t="shared" si="4"/>
        <v>8</v>
      </c>
    </row>
    <row r="12" spans="1:16" x14ac:dyDescent="0.2">
      <c r="A12" s="25" t="str">
        <f>'6'!A9:D9</f>
        <v>Caring Commercial Cleaning</v>
      </c>
      <c r="B12" s="20">
        <f>'1'!I9</f>
        <v>49.4</v>
      </c>
      <c r="C12" s="18">
        <f>'2'!I9</f>
        <v>26.4</v>
      </c>
      <c r="D12" s="18">
        <f>'3'!I9</f>
        <v>32</v>
      </c>
      <c r="E12" s="18">
        <f>'4'!I9</f>
        <v>62.400000000000006</v>
      </c>
      <c r="F12" s="18">
        <f>'5'!I9</f>
        <v>24</v>
      </c>
      <c r="G12" s="20">
        <f>'6'!I9</f>
        <v>34.799999999999997</v>
      </c>
      <c r="H12" s="20">
        <f t="shared" si="5"/>
        <v>38.166666666666664</v>
      </c>
      <c r="I12" s="38">
        <f t="shared" si="0"/>
        <v>3</v>
      </c>
      <c r="K12" s="32">
        <f>'6'!E9</f>
        <v>14.399999999999999</v>
      </c>
      <c r="L12" s="21">
        <f t="shared" si="1"/>
        <v>14.399999999999999</v>
      </c>
      <c r="M12" s="28">
        <f t="shared" si="2"/>
        <v>4</v>
      </c>
      <c r="O12" s="23">
        <f t="shared" si="3"/>
        <v>52.566666666666663</v>
      </c>
      <c r="P12" s="38">
        <f t="shared" si="4"/>
        <v>3</v>
      </c>
    </row>
    <row r="13" spans="1:16" x14ac:dyDescent="0.2">
      <c r="A13" s="25" t="str">
        <f>'6'!A10:D10</f>
        <v>RAS + Allied Universal</v>
      </c>
      <c r="B13" s="20">
        <f>'1'!I10</f>
        <v>36</v>
      </c>
      <c r="C13" s="18">
        <f>'2'!I10</f>
        <v>26.6</v>
      </c>
      <c r="D13" s="18">
        <f>'3'!I10</f>
        <v>20.799999999999997</v>
      </c>
      <c r="E13" s="18">
        <f>'4'!I10</f>
        <v>32.799999999999997</v>
      </c>
      <c r="F13" s="18">
        <f>'5'!I10</f>
        <v>30</v>
      </c>
      <c r="G13" s="20">
        <f>'6'!I10</f>
        <v>24.200000000000003</v>
      </c>
      <c r="H13" s="20">
        <f t="shared" si="5"/>
        <v>28.399999999999995</v>
      </c>
      <c r="I13" s="38">
        <f t="shared" si="0"/>
        <v>8</v>
      </c>
      <c r="K13" s="32">
        <f>'6'!E10</f>
        <v>14.399999999999999</v>
      </c>
      <c r="L13" s="21">
        <f t="shared" si="1"/>
        <v>14.399999999999999</v>
      </c>
      <c r="M13" s="28">
        <f t="shared" si="2"/>
        <v>4</v>
      </c>
      <c r="O13" s="23">
        <f t="shared" si="3"/>
        <v>42.8</v>
      </c>
      <c r="P13" s="38">
        <f t="shared" si="4"/>
        <v>7</v>
      </c>
    </row>
    <row r="14" spans="1:16" x14ac:dyDescent="0.2">
      <c r="A14" s="24" t="str">
        <f>'6'!A11:D11</f>
        <v>Service Master Clean</v>
      </c>
      <c r="B14" s="18">
        <f>'1'!I11</f>
        <v>30</v>
      </c>
      <c r="C14" s="18">
        <f>'2'!I11</f>
        <v>27</v>
      </c>
      <c r="D14" s="18">
        <f>'3'!I11</f>
        <v>28</v>
      </c>
      <c r="E14" s="18">
        <f>'4'!I11</f>
        <v>36.200000000000003</v>
      </c>
      <c r="F14" s="18">
        <f>'5'!I11</f>
        <v>26</v>
      </c>
      <c r="G14" s="18">
        <f>'6'!I11</f>
        <v>31</v>
      </c>
      <c r="H14" s="18">
        <f>AVERAGE(B14:G14)</f>
        <v>29.7</v>
      </c>
      <c r="I14" s="38">
        <f t="shared" si="0"/>
        <v>6</v>
      </c>
      <c r="K14" s="32">
        <f>'6'!E11</f>
        <v>14.399999999999999</v>
      </c>
      <c r="L14" s="19">
        <f>AVERAGE(K14)</f>
        <v>14.399999999999999</v>
      </c>
      <c r="M14" s="28">
        <f t="shared" si="2"/>
        <v>4</v>
      </c>
      <c r="O14" s="22">
        <f>H14+L14</f>
        <v>44.099999999999994</v>
      </c>
      <c r="P14" s="38">
        <f t="shared" si="4"/>
        <v>5</v>
      </c>
    </row>
    <row r="15" spans="1:16" s="42" customFormat="1" x14ac:dyDescent="0.2">
      <c r="A15" s="31" t="str">
        <f>'6'!A12:D12</f>
        <v>Soji dba Metroclean</v>
      </c>
      <c r="B15" s="33">
        <f>'1'!I12</f>
        <v>48.8</v>
      </c>
      <c r="C15" s="43">
        <f>'2'!I12</f>
        <v>56.2</v>
      </c>
      <c r="D15" s="43">
        <f>'3'!I12</f>
        <v>49</v>
      </c>
      <c r="E15" s="43">
        <f>'4'!I12</f>
        <v>69</v>
      </c>
      <c r="F15" s="43">
        <f>'5'!I12</f>
        <v>42</v>
      </c>
      <c r="G15" s="33">
        <f>'6'!I12</f>
        <v>59.6</v>
      </c>
      <c r="H15" s="33">
        <f>AVERAGE(B15:G15)</f>
        <v>54.1</v>
      </c>
      <c r="I15" s="41">
        <f t="shared" si="0"/>
        <v>1</v>
      </c>
      <c r="K15" s="34">
        <f>'6'!E12</f>
        <v>21</v>
      </c>
      <c r="L15" s="39">
        <f t="shared" ref="L15" si="6">AVERAGE(K15)</f>
        <v>21</v>
      </c>
      <c r="M15" s="45">
        <f t="shared" si="2"/>
        <v>1</v>
      </c>
      <c r="O15" s="44">
        <f t="shared" ref="O15" si="7">H15+L15</f>
        <v>75.099999999999994</v>
      </c>
      <c r="P15" s="41">
        <f t="shared" si="4"/>
        <v>1</v>
      </c>
    </row>
    <row r="19" spans="1:1" x14ac:dyDescent="0.2">
      <c r="A19" s="13" t="s">
        <v>55</v>
      </c>
    </row>
    <row r="29" spans="1:1" x14ac:dyDescent="0.2">
      <c r="A29" s="26" t="s">
        <v>22</v>
      </c>
    </row>
    <row r="30" spans="1:1" x14ac:dyDescent="0.2">
      <c r="A30" s="26"/>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CE8B-A75F-40E1-B9CE-B517D2EE82AC}">
  <dimension ref="A1:P54"/>
  <sheetViews>
    <sheetView zoomScaleNormal="100" workbookViewId="0">
      <selection activeCell="E14" sqref="E14:G14"/>
    </sheetView>
  </sheetViews>
  <sheetFormatPr defaultRowHeight="12.75" x14ac:dyDescent="0.2"/>
  <cols>
    <col min="1" max="1" width="25" style="48" customWidth="1"/>
    <col min="2" max="16" width="9.5703125" style="48" customWidth="1"/>
    <col min="17" max="16384" width="9.140625" style="48"/>
  </cols>
  <sheetData>
    <row r="1" spans="1:16" ht="15.75" customHeight="1" x14ac:dyDescent="0.25">
      <c r="A1" s="102" t="s">
        <v>34</v>
      </c>
      <c r="B1" s="102"/>
      <c r="C1" s="102"/>
      <c r="D1" s="102"/>
      <c r="E1" s="102"/>
      <c r="F1" s="102"/>
      <c r="G1" s="102"/>
      <c r="H1" s="102"/>
      <c r="I1" s="102"/>
      <c r="J1" s="47"/>
    </row>
    <row r="2" spans="1:16" ht="15.75" x14ac:dyDescent="0.25">
      <c r="A2" s="103" t="s">
        <v>32</v>
      </c>
      <c r="B2" s="103"/>
      <c r="C2" s="103"/>
      <c r="D2" s="103"/>
      <c r="E2" s="103"/>
      <c r="F2" s="103"/>
      <c r="G2" s="103"/>
      <c r="H2" s="103"/>
      <c r="I2" s="103"/>
      <c r="J2" s="49"/>
    </row>
    <row r="3" spans="1:16" ht="23.25" customHeight="1" x14ac:dyDescent="0.2">
      <c r="A3" s="50" t="s">
        <v>35</v>
      </c>
      <c r="B3" s="104"/>
      <c r="C3" s="105"/>
      <c r="D3" s="106"/>
    </row>
    <row r="4" spans="1:16" ht="15" customHeight="1" x14ac:dyDescent="0.2">
      <c r="A4" s="50" t="s">
        <v>36</v>
      </c>
      <c r="B4" s="107" t="s">
        <v>37</v>
      </c>
      <c r="C4" s="107"/>
      <c r="D4" s="107"/>
      <c r="E4" s="51"/>
    </row>
    <row r="5" spans="1:16" ht="20.25" customHeight="1" x14ac:dyDescent="0.25">
      <c r="A5" s="108" t="s">
        <v>38</v>
      </c>
      <c r="B5" s="108"/>
      <c r="C5" s="52"/>
      <c r="D5" s="52"/>
      <c r="E5" s="52"/>
      <c r="F5" s="52"/>
      <c r="G5" s="52"/>
    </row>
    <row r="6" spans="1:16" ht="27" customHeight="1" x14ac:dyDescent="0.2">
      <c r="A6" s="53"/>
      <c r="B6" s="101" t="s">
        <v>39</v>
      </c>
      <c r="C6" s="101"/>
      <c r="D6" s="101"/>
      <c r="E6" s="101"/>
      <c r="F6" s="101"/>
      <c r="G6" s="101"/>
      <c r="H6" s="101"/>
      <c r="I6" s="101"/>
    </row>
    <row r="7" spans="1:16" ht="20.25" customHeight="1" x14ac:dyDescent="0.25">
      <c r="A7" s="100" t="s">
        <v>40</v>
      </c>
      <c r="B7" s="100"/>
      <c r="C7" s="54"/>
      <c r="D7" s="55"/>
      <c r="E7" s="55"/>
      <c r="F7" s="55"/>
      <c r="G7" s="55"/>
    </row>
    <row r="8" spans="1:16" ht="27" customHeight="1" x14ac:dyDescent="0.2">
      <c r="A8" s="53"/>
      <c r="B8" s="101" t="s">
        <v>41</v>
      </c>
      <c r="C8" s="101"/>
      <c r="D8" s="101"/>
      <c r="E8" s="101"/>
      <c r="F8" s="101"/>
      <c r="G8" s="101"/>
      <c r="H8" s="101"/>
      <c r="I8" s="101"/>
    </row>
    <row r="9" spans="1:16" ht="15" customHeight="1" x14ac:dyDescent="0.2"/>
    <row r="10" spans="1:16" ht="15" customHeight="1" x14ac:dyDescent="0.2"/>
    <row r="11" spans="1:16" ht="11.25" customHeight="1" thickBot="1" x14ac:dyDescent="0.25"/>
    <row r="12" spans="1:16" s="56" customFormat="1" ht="13.5" thickBot="1" x14ac:dyDescent="0.25">
      <c r="B12" s="91" t="s">
        <v>42</v>
      </c>
      <c r="C12" s="92"/>
      <c r="D12" s="93"/>
      <c r="E12" s="91" t="s">
        <v>43</v>
      </c>
      <c r="F12" s="92"/>
      <c r="G12" s="93"/>
      <c r="H12" s="91" t="s">
        <v>44</v>
      </c>
      <c r="I12" s="92"/>
      <c r="J12" s="93"/>
      <c r="K12" s="91" t="s">
        <v>45</v>
      </c>
      <c r="L12" s="92"/>
      <c r="M12" s="93"/>
      <c r="N12" s="91" t="s">
        <v>46</v>
      </c>
      <c r="O12" s="92"/>
      <c r="P12" s="93"/>
    </row>
    <row r="13" spans="1:16" s="56" customFormat="1" ht="112.5" customHeight="1" x14ac:dyDescent="0.2">
      <c r="B13" s="94" t="s">
        <v>47</v>
      </c>
      <c r="C13" s="95"/>
      <c r="D13" s="96"/>
      <c r="E13" s="97" t="s">
        <v>54</v>
      </c>
      <c r="F13" s="95"/>
      <c r="G13" s="96"/>
      <c r="H13" s="94" t="s">
        <v>48</v>
      </c>
      <c r="I13" s="98"/>
      <c r="J13" s="99"/>
      <c r="K13" s="94" t="s">
        <v>49</v>
      </c>
      <c r="L13" s="98"/>
      <c r="M13" s="99"/>
      <c r="N13" s="94" t="s">
        <v>50</v>
      </c>
      <c r="O13" s="98"/>
      <c r="P13" s="99"/>
    </row>
    <row r="14" spans="1:16" s="58" customFormat="1" ht="11.25" customHeight="1" x14ac:dyDescent="0.2">
      <c r="A14" s="57"/>
      <c r="B14" s="82" t="s">
        <v>51</v>
      </c>
      <c r="C14" s="83"/>
      <c r="D14" s="84"/>
      <c r="E14" s="82" t="s">
        <v>51</v>
      </c>
      <c r="F14" s="83"/>
      <c r="G14" s="84"/>
      <c r="H14" s="82" t="s">
        <v>51</v>
      </c>
      <c r="I14" s="83"/>
      <c r="J14" s="84"/>
      <c r="K14" s="82" t="s">
        <v>51</v>
      </c>
      <c r="L14" s="83"/>
      <c r="M14" s="84"/>
      <c r="N14" s="82" t="s">
        <v>51</v>
      </c>
      <c r="O14" s="83"/>
      <c r="P14" s="84"/>
    </row>
    <row r="15" spans="1:16" s="58" customFormat="1" x14ac:dyDescent="0.2">
      <c r="A15" s="59" t="s">
        <v>23</v>
      </c>
      <c r="B15" s="85"/>
      <c r="C15" s="86"/>
      <c r="D15" s="87"/>
      <c r="E15" s="88"/>
      <c r="F15" s="89"/>
      <c r="G15" s="90"/>
      <c r="H15" s="85"/>
      <c r="I15" s="86"/>
      <c r="J15" s="87"/>
      <c r="K15" s="85"/>
      <c r="L15" s="86"/>
      <c r="M15" s="87"/>
      <c r="N15" s="85"/>
      <c r="O15" s="86"/>
      <c r="P15" s="87"/>
    </row>
    <row r="16" spans="1:16" s="58" customFormat="1" x14ac:dyDescent="0.2">
      <c r="A16" s="60" t="s">
        <v>24</v>
      </c>
      <c r="B16" s="76"/>
      <c r="C16" s="77"/>
      <c r="D16" s="78"/>
      <c r="E16" s="79"/>
      <c r="F16" s="80"/>
      <c r="G16" s="81"/>
      <c r="H16" s="76"/>
      <c r="I16" s="77"/>
      <c r="J16" s="78"/>
      <c r="K16" s="76"/>
      <c r="L16" s="77"/>
      <c r="M16" s="78"/>
      <c r="N16" s="76"/>
      <c r="O16" s="77"/>
      <c r="P16" s="78"/>
    </row>
    <row r="17" spans="1:16" s="58" customFormat="1" x14ac:dyDescent="0.2">
      <c r="A17" s="60" t="s">
        <v>25</v>
      </c>
      <c r="B17" s="76"/>
      <c r="C17" s="77"/>
      <c r="D17" s="78"/>
      <c r="E17" s="79"/>
      <c r="F17" s="80"/>
      <c r="G17" s="81"/>
      <c r="H17" s="76"/>
      <c r="I17" s="77"/>
      <c r="J17" s="78"/>
      <c r="K17" s="76"/>
      <c r="L17" s="77"/>
      <c r="M17" s="78"/>
      <c r="N17" s="76"/>
      <c r="O17" s="77"/>
      <c r="P17" s="78"/>
    </row>
    <row r="18" spans="1:16" s="58" customFormat="1" x14ac:dyDescent="0.2">
      <c r="A18" s="60" t="s">
        <v>26</v>
      </c>
      <c r="B18" s="76"/>
      <c r="C18" s="77"/>
      <c r="D18" s="78"/>
      <c r="E18" s="79"/>
      <c r="F18" s="80"/>
      <c r="G18" s="81"/>
      <c r="H18" s="76"/>
      <c r="I18" s="77"/>
      <c r="J18" s="78"/>
      <c r="K18" s="76"/>
      <c r="L18" s="77"/>
      <c r="M18" s="78"/>
      <c r="N18" s="76"/>
      <c r="O18" s="77"/>
      <c r="P18" s="78"/>
    </row>
    <row r="19" spans="1:16" s="58" customFormat="1" x14ac:dyDescent="0.2">
      <c r="A19" s="60" t="s">
        <v>27</v>
      </c>
      <c r="B19" s="76"/>
      <c r="C19" s="77"/>
      <c r="D19" s="78"/>
      <c r="E19" s="79"/>
      <c r="F19" s="80"/>
      <c r="G19" s="81"/>
      <c r="H19" s="76"/>
      <c r="I19" s="77"/>
      <c r="J19" s="78"/>
      <c r="K19" s="76"/>
      <c r="L19" s="77"/>
      <c r="M19" s="78"/>
      <c r="N19" s="76"/>
      <c r="O19" s="77"/>
      <c r="P19" s="78"/>
    </row>
    <row r="20" spans="1:16" s="58" customFormat="1" x14ac:dyDescent="0.2">
      <c r="A20" s="60" t="s">
        <v>28</v>
      </c>
      <c r="B20" s="76"/>
      <c r="C20" s="77"/>
      <c r="D20" s="78"/>
      <c r="E20" s="79"/>
      <c r="F20" s="80"/>
      <c r="G20" s="81"/>
      <c r="H20" s="76"/>
      <c r="I20" s="77"/>
      <c r="J20" s="78"/>
      <c r="K20" s="76"/>
      <c r="L20" s="77"/>
      <c r="M20" s="78"/>
      <c r="N20" s="76"/>
      <c r="O20" s="77"/>
      <c r="P20" s="78"/>
    </row>
    <row r="21" spans="1:16" s="58" customFormat="1" x14ac:dyDescent="0.2">
      <c r="A21" s="60" t="s">
        <v>29</v>
      </c>
      <c r="B21" s="76"/>
      <c r="C21" s="77"/>
      <c r="D21" s="78"/>
      <c r="E21" s="79"/>
      <c r="F21" s="80"/>
      <c r="G21" s="81"/>
      <c r="H21" s="76"/>
      <c r="I21" s="77"/>
      <c r="J21" s="78"/>
      <c r="K21" s="76"/>
      <c r="L21" s="77"/>
      <c r="M21" s="78"/>
      <c r="N21" s="76"/>
      <c r="O21" s="77"/>
      <c r="P21" s="78"/>
    </row>
    <row r="22" spans="1:16" s="58" customFormat="1" x14ac:dyDescent="0.2">
      <c r="A22" s="60" t="s">
        <v>30</v>
      </c>
      <c r="B22" s="76"/>
      <c r="C22" s="77"/>
      <c r="D22" s="78"/>
      <c r="E22" s="79"/>
      <c r="F22" s="80"/>
      <c r="G22" s="81"/>
      <c r="H22" s="76"/>
      <c r="I22" s="77"/>
      <c r="J22" s="78"/>
      <c r="K22" s="76"/>
      <c r="L22" s="77"/>
      <c r="M22" s="78"/>
      <c r="N22" s="76"/>
      <c r="O22" s="77"/>
      <c r="P22" s="78"/>
    </row>
    <row r="23" spans="1:16" s="58" customFormat="1" x14ac:dyDescent="0.2">
      <c r="A23" s="60" t="s">
        <v>31</v>
      </c>
      <c r="B23" s="76"/>
      <c r="C23" s="77"/>
      <c r="D23" s="78"/>
      <c r="E23" s="79"/>
      <c r="F23" s="80"/>
      <c r="G23" s="81"/>
      <c r="H23" s="76"/>
      <c r="I23" s="77"/>
      <c r="J23" s="78"/>
      <c r="K23" s="76"/>
      <c r="L23" s="77"/>
      <c r="M23" s="78"/>
      <c r="N23" s="76"/>
      <c r="O23" s="77"/>
      <c r="P23" s="78"/>
    </row>
    <row r="24" spans="1:16" s="62" customFormat="1" ht="7.5" customHeight="1" x14ac:dyDescent="0.2">
      <c r="A24" s="61"/>
      <c r="B24" s="61"/>
      <c r="C24" s="61"/>
      <c r="D24" s="61"/>
      <c r="E24" s="61"/>
      <c r="F24" s="61"/>
      <c r="G24" s="61"/>
      <c r="H24" s="61"/>
      <c r="I24" s="61"/>
      <c r="J24" s="61"/>
      <c r="K24" s="61"/>
      <c r="L24" s="61"/>
      <c r="M24" s="61"/>
      <c r="N24" s="61"/>
      <c r="O24" s="61"/>
      <c r="P24" s="61"/>
    </row>
    <row r="25" spans="1:16" s="63" customFormat="1" ht="6.75" customHeight="1" x14ac:dyDescent="0.2"/>
    <row r="27" spans="1:16" x14ac:dyDescent="0.2">
      <c r="A27" s="64"/>
      <c r="G27" s="65"/>
      <c r="H27" s="65"/>
    </row>
    <row r="28" spans="1:16" x14ac:dyDescent="0.2">
      <c r="A28" s="66" t="s">
        <v>52</v>
      </c>
      <c r="G28" s="65"/>
      <c r="H28" s="65"/>
      <c r="I28" s="65"/>
      <c r="J28" s="65"/>
    </row>
    <row r="29" spans="1:16" ht="15" x14ac:dyDescent="0.25">
      <c r="A29" s="67"/>
      <c r="B29" s="67"/>
      <c r="C29" s="67"/>
      <c r="F29" s="68"/>
      <c r="G29" s="65"/>
      <c r="H29" s="65"/>
      <c r="I29" s="65"/>
      <c r="J29" s="65"/>
    </row>
    <row r="30" spans="1:16" ht="15" x14ac:dyDescent="0.25">
      <c r="A30" s="67"/>
      <c r="B30" s="67"/>
      <c r="C30" s="67"/>
      <c r="F30" s="68"/>
      <c r="G30" s="65"/>
      <c r="H30" s="65"/>
      <c r="I30" s="65"/>
      <c r="J30" s="65"/>
    </row>
    <row r="31" spans="1:16" ht="15" x14ac:dyDescent="0.25">
      <c r="A31" s="67"/>
      <c r="B31" s="67"/>
      <c r="C31" s="67"/>
      <c r="F31" s="68"/>
      <c r="G31" s="65"/>
      <c r="H31" s="65"/>
      <c r="I31" s="65"/>
      <c r="J31" s="65"/>
    </row>
    <row r="32" spans="1:16" ht="15" x14ac:dyDescent="0.25">
      <c r="A32" s="67"/>
      <c r="B32" s="67"/>
      <c r="C32" s="67"/>
      <c r="F32" s="68"/>
      <c r="G32" s="65"/>
      <c r="H32" s="65"/>
      <c r="I32" s="65"/>
      <c r="J32" s="65"/>
    </row>
    <row r="33" spans="1:13" ht="15" x14ac:dyDescent="0.25">
      <c r="A33" s="67"/>
      <c r="B33" s="67"/>
      <c r="C33" s="67"/>
      <c r="F33" s="68"/>
      <c r="G33" s="65"/>
      <c r="H33" s="65"/>
      <c r="I33" s="65"/>
      <c r="J33" s="65"/>
    </row>
    <row r="34" spans="1:13" ht="15" x14ac:dyDescent="0.25">
      <c r="A34" s="67"/>
      <c r="B34" s="67"/>
      <c r="C34" s="67"/>
      <c r="F34" s="68"/>
      <c r="G34" s="65"/>
      <c r="H34" s="65"/>
      <c r="I34" s="65"/>
      <c r="J34" s="65"/>
    </row>
    <row r="35" spans="1:13" x14ac:dyDescent="0.2">
      <c r="A35" s="67"/>
      <c r="B35" s="67"/>
      <c r="C35" s="67"/>
      <c r="G35" s="65"/>
      <c r="H35" s="65"/>
      <c r="I35" s="65"/>
      <c r="J35" s="65"/>
    </row>
    <row r="36" spans="1:13" x14ac:dyDescent="0.2">
      <c r="I36" s="65"/>
      <c r="J36" s="65"/>
      <c r="K36" s="65"/>
      <c r="L36" s="65"/>
    </row>
    <row r="37" spans="1:13" x14ac:dyDescent="0.2">
      <c r="I37" s="65"/>
      <c r="J37" s="65"/>
      <c r="K37" s="65"/>
      <c r="L37" s="65"/>
      <c r="M37" s="65"/>
    </row>
    <row r="38" spans="1:13" x14ac:dyDescent="0.2">
      <c r="L38" s="65"/>
      <c r="M38" s="65"/>
    </row>
    <row r="39" spans="1:13" x14ac:dyDescent="0.2">
      <c r="L39" s="65"/>
      <c r="M39" s="65"/>
    </row>
    <row r="40" spans="1:13" x14ac:dyDescent="0.2">
      <c r="L40" s="65"/>
      <c r="M40" s="65"/>
    </row>
    <row r="41" spans="1:13" x14ac:dyDescent="0.2">
      <c r="L41" s="65"/>
      <c r="M41" s="65"/>
    </row>
    <row r="54" spans="1:1" x14ac:dyDescent="0.2">
      <c r="A54" s="69" t="s">
        <v>53</v>
      </c>
    </row>
  </sheetData>
  <mergeCells count="68">
    <mergeCell ref="B6:I6"/>
    <mergeCell ref="A1:I1"/>
    <mergeCell ref="A2:I2"/>
    <mergeCell ref="B3:D3"/>
    <mergeCell ref="B4:D4"/>
    <mergeCell ref="A5:B5"/>
    <mergeCell ref="A7:B7"/>
    <mergeCell ref="B8:I8"/>
    <mergeCell ref="B12:D12"/>
    <mergeCell ref="E12:G12"/>
    <mergeCell ref="H12:J12"/>
    <mergeCell ref="N12:P12"/>
    <mergeCell ref="B13:D13"/>
    <mergeCell ref="E13:G13"/>
    <mergeCell ref="H13:J13"/>
    <mergeCell ref="K13:M13"/>
    <mergeCell ref="N13:P13"/>
    <mergeCell ref="K12:M12"/>
    <mergeCell ref="B15:D15"/>
    <mergeCell ref="E15:G15"/>
    <mergeCell ref="H15:J15"/>
    <mergeCell ref="K15:M15"/>
    <mergeCell ref="N15:P15"/>
    <mergeCell ref="B14:D14"/>
    <mergeCell ref="E14:G14"/>
    <mergeCell ref="H14:J14"/>
    <mergeCell ref="K14:M14"/>
    <mergeCell ref="N14:P14"/>
    <mergeCell ref="B17:D17"/>
    <mergeCell ref="E17:G17"/>
    <mergeCell ref="H17:J17"/>
    <mergeCell ref="K17:M17"/>
    <mergeCell ref="N17:P17"/>
    <mergeCell ref="B16:D16"/>
    <mergeCell ref="E16:G16"/>
    <mergeCell ref="H16:J16"/>
    <mergeCell ref="K16:M16"/>
    <mergeCell ref="N16:P16"/>
    <mergeCell ref="B19:D19"/>
    <mergeCell ref="E19:G19"/>
    <mergeCell ref="H19:J19"/>
    <mergeCell ref="K19:M19"/>
    <mergeCell ref="N19:P19"/>
    <mergeCell ref="B18:D18"/>
    <mergeCell ref="E18:G18"/>
    <mergeCell ref="H18:J18"/>
    <mergeCell ref="K18:M18"/>
    <mergeCell ref="N18:P18"/>
    <mergeCell ref="B21:D21"/>
    <mergeCell ref="E21:G21"/>
    <mergeCell ref="H21:J21"/>
    <mergeCell ref="K21:M21"/>
    <mergeCell ref="N21:P21"/>
    <mergeCell ref="B20:D20"/>
    <mergeCell ref="E20:G20"/>
    <mergeCell ref="H20:J20"/>
    <mergeCell ref="K20:M20"/>
    <mergeCell ref="N20:P20"/>
    <mergeCell ref="B23:D23"/>
    <mergeCell ref="E23:G23"/>
    <mergeCell ref="H23:J23"/>
    <mergeCell ref="K23:M23"/>
    <mergeCell ref="N23:P23"/>
    <mergeCell ref="B22:D22"/>
    <mergeCell ref="E22:G22"/>
    <mergeCell ref="H22:J22"/>
    <mergeCell ref="K22:M22"/>
    <mergeCell ref="N22:P22"/>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2024-09-11T15:05:24Z</dcterms:modified>
</cp:coreProperties>
</file>