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0\04_Open Record Evaluations\"/>
    </mc:Choice>
  </mc:AlternateContent>
  <bookViews>
    <workbookView xWindow="7740" yWindow="-180" windowWidth="17115" windowHeight="9855" tabRatio="683" activeTab="8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Evaluator 7" sheetId="4" r:id="rId7"/>
    <sheet name="Summary" sheetId="1" r:id="rId8"/>
    <sheet name="Evaluation" sheetId="12" r:id="rId9"/>
  </sheets>
  <calcPr calcId="152511"/>
</workbook>
</file>

<file path=xl/calcChain.xml><?xml version="1.0" encoding="utf-8"?>
<calcChain xmlns="http://schemas.openxmlformats.org/spreadsheetml/2006/main">
  <c r="H4" i="4" l="1"/>
  <c r="H4" i="3" l="1"/>
  <c r="H4" i="2"/>
  <c r="H5" i="4" l="1"/>
  <c r="H8" i="1" s="1"/>
  <c r="H6" i="4"/>
  <c r="H9" i="1" s="1"/>
  <c r="H7" i="4"/>
  <c r="H10" i="1" s="1"/>
  <c r="H7" i="1"/>
  <c r="L7" i="1"/>
  <c r="M7" i="1" s="1"/>
  <c r="L9" i="1"/>
  <c r="M9" i="1" s="1"/>
  <c r="L8" i="1"/>
  <c r="M8" i="1" s="1"/>
  <c r="L10" i="1"/>
  <c r="M10" i="1" s="1"/>
  <c r="L6" i="1"/>
  <c r="A10" i="1"/>
  <c r="H7" i="11"/>
  <c r="G10" i="1" s="1"/>
  <c r="H6" i="11"/>
  <c r="G9" i="1" s="1"/>
  <c r="H5" i="11"/>
  <c r="G8" i="1" s="1"/>
  <c r="H4" i="11"/>
  <c r="G7" i="1" s="1"/>
  <c r="H7" i="10"/>
  <c r="F10" i="1" s="1"/>
  <c r="H6" i="10"/>
  <c r="F9" i="1" s="1"/>
  <c r="H5" i="10"/>
  <c r="F8" i="1" s="1"/>
  <c r="H4" i="10"/>
  <c r="F7" i="1" s="1"/>
  <c r="H7" i="9"/>
  <c r="E10" i="1" s="1"/>
  <c r="H6" i="9"/>
  <c r="E9" i="1" s="1"/>
  <c r="H5" i="9"/>
  <c r="E8" i="1" s="1"/>
  <c r="H4" i="9"/>
  <c r="E7" i="1" s="1"/>
  <c r="H7" i="5"/>
  <c r="D10" i="1" s="1"/>
  <c r="H6" i="5"/>
  <c r="D9" i="1" s="1"/>
  <c r="H5" i="5"/>
  <c r="D8" i="1" s="1"/>
  <c r="H4" i="5"/>
  <c r="D7" i="1" s="1"/>
  <c r="H7" i="3"/>
  <c r="C10" i="1" s="1"/>
  <c r="H6" i="3"/>
  <c r="C9" i="1" s="1"/>
  <c r="H5" i="3"/>
  <c r="C8" i="1" s="1"/>
  <c r="C7" i="1"/>
  <c r="N8" i="1" l="1"/>
  <c r="N9" i="1"/>
  <c r="N10" i="1"/>
  <c r="N7" i="1"/>
  <c r="H7" i="2"/>
  <c r="B10" i="1" s="1"/>
  <c r="I10" i="1" s="1"/>
  <c r="P10" i="1" s="1"/>
  <c r="H5" i="2"/>
  <c r="B8" i="1" s="1"/>
  <c r="H6" i="2"/>
  <c r="B9" i="1" s="1"/>
  <c r="B7" i="1"/>
  <c r="I7" i="1" s="1"/>
  <c r="A8" i="1" l="1"/>
  <c r="A9" i="1"/>
  <c r="A7" i="1"/>
  <c r="P7" i="1" l="1"/>
  <c r="I9" i="1"/>
  <c r="P9" i="1" s="1"/>
  <c r="I8" i="1"/>
  <c r="P8" i="1" s="1"/>
  <c r="Q8" i="1" l="1"/>
  <c r="Q9" i="1"/>
  <c r="Q7" i="1"/>
  <c r="Q10" i="1"/>
  <c r="J8" i="1"/>
  <c r="J9" i="1"/>
  <c r="J10" i="1"/>
  <c r="J7" i="1"/>
</calcChain>
</file>

<file path=xl/sharedStrings.xml><?xml version="1.0" encoding="utf-8"?>
<sst xmlns="http://schemas.openxmlformats.org/spreadsheetml/2006/main" count="113" uniqueCount="47">
  <si>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</si>
  <si>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</si>
  <si>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</si>
  <si>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</si>
  <si>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</si>
  <si>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</si>
  <si>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</si>
  <si>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</si>
  <si>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</si>
  <si>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</si>
  <si>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</si>
  <si>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</si>
  <si>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</si>
  <si>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</si>
  <si>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</si>
  <si>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</si>
  <si>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</si>
  <si>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</si>
  <si>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</si>
  <si>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</si>
  <si>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</si>
  <si>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</si>
  <si>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</si>
  <si>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</si>
  <si>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ATX Web Designs</t>
  </si>
  <si>
    <t>Empyra</t>
  </si>
  <si>
    <t>Riipen</t>
  </si>
  <si>
    <t>Simplicity Corporation</t>
  </si>
  <si>
    <t xml:space="preserve">RFP730-20052 Career Management Platform for University Career Services   </t>
  </si>
  <si>
    <t xml:space="preserve">Evaluator </t>
  </si>
  <si>
    <t xml:space="preserve">University of Houston Evaluation Matrix </t>
  </si>
  <si>
    <t>RFP730-20052 Career Management Platform for University Career Services</t>
  </si>
  <si>
    <t>Name</t>
  </si>
  <si>
    <t>Evaluation Due Date</t>
  </si>
  <si>
    <t>5/27/20 @ 2 PM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</si>
  <si>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</si>
  <si>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</si>
  <si>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</si>
  <si>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</si>
  <si>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</si>
  <si>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>Extent to which goods or services meet UHS’ needs</t>
  </si>
  <si>
    <t>Reputation of the vendor and of the vendor’s goods or services</t>
  </si>
  <si>
    <t>The  vendors past performance with UHS.</t>
  </si>
  <si>
    <t>Points (1-5)</t>
  </si>
  <si>
    <t xml:space="preserve">Committee Members: </t>
  </si>
  <si>
    <t>Updated: 10/19</t>
  </si>
  <si>
    <t>List Purchase Price **ONLY 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</si>
</sst>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92D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4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14" fillId="0" borderId="0" xfId="0" applyFont="1"/>
    <xf numFmtId="0" fontId="0" fillId="0" borderId="0" xfId="0"/>
    <xf numFmtId="0" fontId="12" fillId="0" borderId="0" xfId="0" applyFont="1" applyBorder="1" applyAlignment="1">
      <alignment horizontal="left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5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10" xfId="47" applyFont="1" applyFill="1" applyBorder="1" applyAlignment="1">
      <alignment horizontal="right"/>
    </xf>
    <xf numFmtId="0" fontId="38" fillId="0" borderId="0" xfId="0" applyFont="1" applyFill="1" applyBorder="1"/>
    <xf numFmtId="0" fontId="39" fillId="0" borderId="0" xfId="0" applyFont="1" applyBorder="1" applyAlignment="1">
      <alignment horizontal="left"/>
    </xf>
    <xf numFmtId="0" fontId="39" fillId="25" borderId="0" xfId="0" applyFont="1" applyFill="1" applyAlignment="1"/>
    <xf numFmtId="0" fontId="40" fillId="25" borderId="0" xfId="0" applyFont="1" applyFill="1"/>
    <xf numFmtId="0" fontId="12" fillId="25" borderId="0" xfId="0" applyFont="1" applyFill="1" applyAlignment="1"/>
    <xf numFmtId="0" fontId="13" fillId="25" borderId="0" xfId="0" applyFont="1" applyFill="1"/>
    <xf numFmtId="0" fontId="40" fillId="25" borderId="0" xfId="0" applyFont="1" applyFill="1" applyBorder="1"/>
    <xf numFmtId="0" fontId="13" fillId="25" borderId="0" xfId="0" applyFont="1" applyFill="1" applyBorder="1"/>
    <xf numFmtId="0" fontId="12" fillId="25" borderId="0" xfId="0" applyFont="1" applyFill="1" applyBorder="1"/>
    <xf numFmtId="0" fontId="12" fillId="25" borderId="0" xfId="0" applyFont="1" applyFill="1"/>
    <xf numFmtId="0" fontId="12" fillId="25" borderId="0" xfId="0" applyFont="1" applyFill="1" applyBorder="1" applyAlignment="1">
      <alignment horizontal="left" vertical="center"/>
    </xf>
    <xf numFmtId="0" fontId="12" fillId="25" borderId="0" xfId="0" applyFont="1" applyFill="1" applyBorder="1" applyAlignment="1">
      <alignment horizontal="right" textRotation="90" wrapText="1"/>
    </xf>
    <xf numFmtId="0" fontId="33" fillId="25" borderId="0" xfId="0" applyFont="1" applyFill="1" applyBorder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4" fontId="34" fillId="25" borderId="11" xfId="0" applyNumberFormat="1" applyFont="1" applyFill="1" applyBorder="1" applyAlignment="1">
      <alignment horizontal="right"/>
    </xf>
    <xf numFmtId="4" fontId="13" fillId="25" borderId="12" xfId="0" applyNumberFormat="1" applyFont="1" applyFill="1" applyBorder="1" applyAlignment="1">
      <alignment horizontal="right"/>
    </xf>
    <xf numFmtId="4" fontId="34" fillId="25" borderId="12" xfId="0" applyNumberFormat="1" applyFont="1" applyFill="1" applyBorder="1" applyAlignment="1">
      <alignment horizontal="right"/>
    </xf>
    <xf numFmtId="0" fontId="13" fillId="25" borderId="11" xfId="0" applyFont="1" applyFill="1" applyBorder="1" applyAlignment="1">
      <alignment horizontal="right"/>
    </xf>
    <xf numFmtId="4" fontId="13" fillId="25" borderId="11" xfId="0" applyNumberFormat="1" applyFont="1" applyFill="1" applyBorder="1"/>
    <xf numFmtId="0" fontId="13" fillId="25" borderId="12" xfId="0" applyFont="1" applyFill="1" applyBorder="1" applyAlignment="1">
      <alignment horizontal="right"/>
    </xf>
    <xf numFmtId="4" fontId="13" fillId="25" borderId="12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41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34" fillId="24" borderId="15" xfId="0" applyFont="1" applyFill="1" applyBorder="1" applyAlignment="1">
      <alignment horizontal="right"/>
    </xf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14" fillId="0" borderId="0" xfId="98" applyFont="1"/>
    <xf numFmtId="0" fontId="43" fillId="24" borderId="15" xfId="0" applyFont="1" applyFill="1" applyBorder="1" applyAlignment="1">
      <alignment horizontal="right"/>
    </xf>
    <xf numFmtId="0" fontId="42" fillId="0" borderId="0" xfId="98" applyFont="1"/>
    <xf numFmtId="0" fontId="37" fillId="0" borderId="10" xfId="47" applyFont="1" applyBorder="1" applyAlignment="1">
      <alignment horizontal="left"/>
    </xf>
    <xf numFmtId="0" fontId="36" fillId="0" borderId="0" xfId="0" applyFont="1" applyAlignment="1"/>
    <xf numFmtId="0" fontId="36" fillId="0" borderId="16" xfId="0" applyFont="1" applyBorder="1" applyAlignment="1"/>
    <xf numFmtId="0" fontId="39" fillId="25" borderId="0" xfId="0" applyFont="1" applyFill="1" applyAlignment="1">
      <alignment horizontal="right"/>
    </xf>
    <xf numFmtId="0" fontId="39" fillId="25" borderId="0" xfId="0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0" fontId="12" fillId="25" borderId="0" xfId="98" applyFont="1" applyFill="1" applyAlignment="1">
      <alignment horizontal="left" wrapText="1"/>
    </xf>
    <xf numFmtId="0" fontId="12" fillId="25" borderId="0" xfId="98" applyFont="1" applyFill="1" applyAlignment="1">
      <alignment wrapText="1"/>
    </xf>
    <xf numFmtId="0" fontId="14" fillId="25" borderId="0" xfId="98" applyFont="1" applyFill="1"/>
    <xf numFmtId="0" fontId="12" fillId="0" borderId="0" xfId="98" applyFont="1" applyFill="1" applyAlignment="1">
      <alignment horizontal="left"/>
    </xf>
    <xf numFmtId="0" fontId="13" fillId="25" borderId="0" xfId="98" applyFont="1" applyFill="1"/>
    <xf numFmtId="0" fontId="45" fillId="25" borderId="0" xfId="102" applyFont="1" applyFill="1" applyBorder="1" applyAlignment="1">
      <alignment horizontal="left"/>
    </xf>
    <xf numFmtId="0" fontId="14" fillId="26" borderId="0" xfId="102" applyFont="1" applyFill="1" applyBorder="1" applyAlignment="1">
      <alignment horizontal="center"/>
    </xf>
    <xf numFmtId="164" fontId="44" fillId="0" borderId="0" xfId="102" applyNumberFormat="1" applyFont="1" applyFill="1" applyBorder="1" applyAlignment="1">
      <alignment horizontal="center"/>
    </xf>
    <xf numFmtId="0" fontId="44" fillId="25" borderId="0" xfId="102" applyFont="1" applyFill="1" applyBorder="1" applyAlignment="1"/>
    <xf numFmtId="0" fontId="48" fillId="25" borderId="0" xfId="103" applyFont="1" applyFill="1"/>
    <xf numFmtId="0" fontId="45" fillId="25" borderId="0" xfId="102" applyFont="1" applyFill="1" applyBorder="1" applyAlignment="1"/>
    <xf numFmtId="0" fontId="49" fillId="25" borderId="0" xfId="98" applyFont="1" applyFill="1"/>
    <xf numFmtId="0" fontId="47" fillId="25" borderId="0" xfId="103" applyFill="1"/>
    <xf numFmtId="0" fontId="14" fillId="25" borderId="0" xfId="98" applyFont="1" applyFill="1" applyAlignment="1">
      <alignment horizontal="center"/>
    </xf>
    <xf numFmtId="0" fontId="49" fillId="27" borderId="17" xfId="98" applyFont="1" applyFill="1" applyBorder="1" applyAlignment="1">
      <alignment horizontal="left"/>
    </xf>
    <xf numFmtId="0" fontId="49" fillId="27" borderId="18" xfId="98" applyFont="1" applyFill="1" applyBorder="1" applyAlignment="1">
      <alignment horizontal="left"/>
    </xf>
    <xf numFmtId="0" fontId="49" fillId="27" borderId="19" xfId="98" applyFont="1" applyFill="1" applyBorder="1" applyAlignment="1">
      <alignment horizontal="left"/>
    </xf>
    <xf numFmtId="0" fontId="50" fillId="25" borderId="17" xfId="98" applyFont="1" applyFill="1" applyBorder="1" applyAlignment="1">
      <alignment horizontal="left" vertical="top" wrapText="1"/>
    </xf>
    <xf numFmtId="0" fontId="41" fillId="25" borderId="18" xfId="98" applyFont="1" applyFill="1" applyBorder="1" applyAlignment="1">
      <alignment horizontal="left" vertical="top" wrapText="1"/>
    </xf>
    <xf numFmtId="0" fontId="41" fillId="25" borderId="19" xfId="98" applyFont="1" applyFill="1" applyBorder="1" applyAlignment="1">
      <alignment horizontal="left" vertical="top" wrapText="1"/>
    </xf>
    <xf numFmtId="0" fontId="41" fillId="25" borderId="17" xfId="98" applyFont="1" applyFill="1" applyBorder="1" applyAlignment="1">
      <alignment horizontal="left" vertical="top" wrapText="1"/>
    </xf>
    <xf numFmtId="0" fontId="51" fillId="25" borderId="0" xfId="98" applyFont="1" applyFill="1" applyAlignment="1">
      <alignment wrapText="1"/>
    </xf>
    <xf numFmtId="0" fontId="51" fillId="24" borderId="20" xfId="98" applyFont="1" applyFill="1" applyBorder="1" applyAlignment="1">
      <alignment horizontal="center" wrapText="1"/>
    </xf>
    <xf numFmtId="0" fontId="51" fillId="24" borderId="21" xfId="98" applyFont="1" applyFill="1" applyBorder="1" applyAlignment="1">
      <alignment horizontal="center" wrapText="1"/>
    </xf>
    <xf numFmtId="0" fontId="51" fillId="24" borderId="22" xfId="98" applyFont="1" applyFill="1" applyBorder="1" applyAlignment="1">
      <alignment horizontal="center" wrapText="1"/>
    </xf>
    <xf numFmtId="0" fontId="51" fillId="25" borderId="0" xfId="98" applyFont="1" applyFill="1" applyAlignment="1">
      <alignment horizontal="center" wrapText="1"/>
    </xf>
    <xf numFmtId="0" fontId="40" fillId="25" borderId="11" xfId="98" applyFont="1" applyFill="1" applyBorder="1" applyAlignment="1">
      <alignment wrapText="1"/>
    </xf>
    <xf numFmtId="0" fontId="14" fillId="26" borderId="13" xfId="98" applyFont="1" applyFill="1" applyBorder="1" applyAlignment="1">
      <alignment horizontal="center"/>
    </xf>
    <xf numFmtId="0" fontId="14" fillId="26" borderId="11" xfId="98" applyFont="1" applyFill="1" applyBorder="1" applyAlignment="1">
      <alignment horizontal="center"/>
    </xf>
    <xf numFmtId="0" fontId="14" fillId="26" borderId="23" xfId="98" applyFont="1" applyFill="1" applyBorder="1" applyAlignment="1">
      <alignment horizontal="center"/>
    </xf>
    <xf numFmtId="0" fontId="40" fillId="25" borderId="12" xfId="98" applyFont="1" applyFill="1" applyBorder="1" applyAlignment="1">
      <alignment wrapText="1"/>
    </xf>
    <xf numFmtId="0" fontId="14" fillId="26" borderId="15" xfId="98" applyFont="1" applyFill="1" applyBorder="1" applyAlignment="1">
      <alignment horizontal="center"/>
    </xf>
    <xf numFmtId="0" fontId="14" fillId="26" borderId="12" xfId="98" applyFont="1" applyFill="1" applyBorder="1" applyAlignment="1">
      <alignment horizontal="center"/>
    </xf>
    <xf numFmtId="0" fontId="14" fillId="26" borderId="24" xfId="98" applyFont="1" applyFill="1" applyBorder="1" applyAlignment="1">
      <alignment horizontal="center"/>
    </xf>
    <xf numFmtId="0" fontId="14" fillId="28" borderId="0" xfId="98" applyFont="1" applyFill="1" applyBorder="1"/>
    <xf numFmtId="0" fontId="14" fillId="28" borderId="16" xfId="98" applyFont="1" applyFill="1" applyBorder="1"/>
    <xf numFmtId="0" fontId="14" fillId="25" borderId="10" xfId="98" applyFont="1" applyFill="1" applyBorder="1"/>
    <xf numFmtId="0" fontId="52" fillId="25" borderId="0" xfId="98" applyFont="1" applyFill="1"/>
    <xf numFmtId="0" fontId="14" fillId="25" borderId="0" xfId="98" applyFont="1" applyFill="1" applyAlignment="1">
      <alignment wrapText="1"/>
    </xf>
    <xf numFmtId="0" fontId="53" fillId="0" borderId="0" xfId="102" applyFont="1" applyAlignment="1">
      <alignment horizontal="left"/>
    </xf>
    <xf numFmtId="0" fontId="36" fillId="25" borderId="0" xfId="98" applyFont="1" applyFill="1" applyBorder="1"/>
    <xf numFmtId="0" fontId="47" fillId="25" borderId="0" xfId="103" applyFill="1" applyBorder="1"/>
    <xf numFmtId="0" fontId="41" fillId="25" borderId="0" xfId="98" applyFont="1" applyFill="1"/>
  </cellXfs>
  <cellStyles count="10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3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3</xdr:col>
          <xdr:colOff>514350</xdr:colOff>
          <xdr:row>5</xdr:row>
          <xdr:rowOff>161925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D15" sqref="D15"/>
    </sheetView>
  </sheetViews>
  <sheetFormatPr defaultRowHeight="12.75" x14ac:dyDescent="0.2"/>
  <cols>
    <col min="1" max="3" width="9.42578125" customWidth="1"/>
    <col min="4" max="7" width="8.85546875" customWidth="1"/>
    <col min="8" max="8" width="9.42578125" customWidth="1"/>
  </cols>
  <sheetData>
    <row r="1" spans="1:11" ht="15.75" x14ac:dyDescent="0.25">
      <c r="A1" s="16" t="s">
        <v>0</v>
      </c>
      <c r="B1" s="8"/>
      <c r="C1" s="8"/>
      <c r="D1" s="8"/>
      <c r="E1" s="4"/>
      <c r="F1" s="4"/>
      <c r="G1" s="4"/>
      <c r="H1" s="4"/>
    </row>
    <row r="2" spans="1:11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</row>
    <row r="3" spans="1:11" s="6" customFormat="1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</row>
    <row r="4" spans="1:11" x14ac:dyDescent="0.2">
      <c r="A4" s="52" t="s">
        <v>24</v>
      </c>
      <c r="B4" s="52"/>
      <c r="C4" s="52"/>
      <c r="D4" s="9">
        <v>0</v>
      </c>
      <c r="E4" s="10">
        <v>8.4</v>
      </c>
      <c r="F4" s="10">
        <v>17</v>
      </c>
      <c r="G4" s="11">
        <v>1</v>
      </c>
      <c r="H4" s="15">
        <f>SUM(D4:G4)</f>
        <v>26.4</v>
      </c>
    </row>
    <row r="5" spans="1:11" x14ac:dyDescent="0.2">
      <c r="A5" s="51" t="s">
        <v>25</v>
      </c>
      <c r="B5" s="51"/>
      <c r="C5" s="51"/>
      <c r="D5" s="9">
        <v>0</v>
      </c>
      <c r="E5" s="10">
        <v>20.399999999999999</v>
      </c>
      <c r="F5" s="10">
        <v>17.5</v>
      </c>
      <c r="G5" s="11">
        <v>1</v>
      </c>
      <c r="H5" s="15">
        <f>SUM(D5:G5)</f>
        <v>38.9</v>
      </c>
      <c r="K5" s="5"/>
    </row>
    <row r="6" spans="1:11" x14ac:dyDescent="0.2">
      <c r="A6" s="51" t="s">
        <v>26</v>
      </c>
      <c r="B6" s="51"/>
      <c r="C6" s="51"/>
      <c r="D6" s="9">
        <v>0</v>
      </c>
      <c r="E6" s="10">
        <v>19.2</v>
      </c>
      <c r="F6" s="10">
        <v>12</v>
      </c>
      <c r="G6" s="11">
        <v>1</v>
      </c>
      <c r="H6" s="15">
        <f>SUM(D6:G6)</f>
        <v>32.200000000000003</v>
      </c>
      <c r="K6" s="5"/>
    </row>
    <row r="7" spans="1:11" x14ac:dyDescent="0.2">
      <c r="A7" s="51" t="s">
        <v>27</v>
      </c>
      <c r="B7" s="51"/>
      <c r="C7" s="51"/>
      <c r="D7" s="9">
        <v>0</v>
      </c>
      <c r="E7" s="10">
        <v>28.2</v>
      </c>
      <c r="F7" s="10">
        <v>24</v>
      </c>
      <c r="G7" s="11">
        <v>4.9000000000000004</v>
      </c>
      <c r="H7" s="15">
        <f>SUM(D7:G7)</f>
        <v>57.1</v>
      </c>
    </row>
  </sheetData>
  <mergeCells count="5">
    <mergeCell ref="A3:C3"/>
    <mergeCell ref="A7:C7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Normal="100" workbookViewId="0">
      <selection activeCell="D15" sqref="D15"/>
    </sheetView>
  </sheetViews>
  <sheetFormatPr defaultRowHeight="12.75" x14ac:dyDescent="0.2"/>
  <sheetData>
    <row r="1" spans="1:8" ht="15.75" x14ac:dyDescent="0.25">
      <c r="A1" s="16" t="s">
        <v>0</v>
      </c>
      <c r="B1" s="8"/>
      <c r="C1" s="8"/>
      <c r="D1" s="8"/>
      <c r="E1" s="4"/>
      <c r="F1" s="4"/>
      <c r="G1" s="4"/>
      <c r="H1" s="4"/>
    </row>
    <row r="2" spans="1:8" ht="15.75" x14ac:dyDescent="0.25">
      <c r="A2" s="4"/>
      <c r="B2" s="3"/>
      <c r="C2" s="3"/>
      <c r="D2" s="3"/>
      <c r="E2" s="3"/>
      <c r="F2" s="3"/>
      <c r="G2" s="3"/>
      <c r="H2" s="3"/>
    </row>
    <row r="3" spans="1:8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</row>
    <row r="4" spans="1:8" x14ac:dyDescent="0.2">
      <c r="A4" s="52" t="s">
        <v>24</v>
      </c>
      <c r="B4" s="52"/>
      <c r="C4" s="52"/>
      <c r="D4" s="9">
        <v>0</v>
      </c>
      <c r="E4" s="43">
        <v>6</v>
      </c>
      <c r="F4" s="43">
        <v>15</v>
      </c>
      <c r="G4" s="43">
        <v>1</v>
      </c>
      <c r="H4" s="15">
        <f>SUM(D4:G4)</f>
        <v>22</v>
      </c>
    </row>
    <row r="5" spans="1:8" x14ac:dyDescent="0.2">
      <c r="A5" s="51" t="s">
        <v>25</v>
      </c>
      <c r="B5" s="51"/>
      <c r="C5" s="51"/>
      <c r="D5" s="9">
        <v>0</v>
      </c>
      <c r="E5" s="43">
        <v>18</v>
      </c>
      <c r="F5" s="43">
        <v>10</v>
      </c>
      <c r="G5" s="43">
        <v>1</v>
      </c>
      <c r="H5" s="15">
        <f>SUM(D5:G5)</f>
        <v>29</v>
      </c>
    </row>
    <row r="6" spans="1:8" x14ac:dyDescent="0.2">
      <c r="A6" s="51" t="s">
        <v>26</v>
      </c>
      <c r="B6" s="51"/>
      <c r="C6" s="51"/>
      <c r="D6" s="9">
        <v>0</v>
      </c>
      <c r="E6" s="43">
        <v>18</v>
      </c>
      <c r="F6" s="43">
        <v>10</v>
      </c>
      <c r="G6" s="43">
        <v>1</v>
      </c>
      <c r="H6" s="15">
        <f>SUM(D6:G6)</f>
        <v>29</v>
      </c>
    </row>
    <row r="7" spans="1:8" x14ac:dyDescent="0.2">
      <c r="A7" s="51" t="s">
        <v>27</v>
      </c>
      <c r="B7" s="51"/>
      <c r="C7" s="51"/>
      <c r="D7" s="9">
        <v>0</v>
      </c>
      <c r="E7" s="43">
        <v>27</v>
      </c>
      <c r="F7" s="43">
        <v>22.5</v>
      </c>
      <c r="G7" s="43">
        <v>5</v>
      </c>
      <c r="H7" s="15">
        <f>SUM(D7:G7)</f>
        <v>54.5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C7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  <c r="I3" s="6"/>
    </row>
    <row r="4" spans="1:9" x14ac:dyDescent="0.2">
      <c r="A4" s="52" t="s">
        <v>24</v>
      </c>
      <c r="B4" s="52"/>
      <c r="C4" s="52"/>
      <c r="D4" s="9">
        <v>0</v>
      </c>
      <c r="E4" s="44">
        <v>8.3999999999999986</v>
      </c>
      <c r="F4" s="44">
        <v>7</v>
      </c>
      <c r="G4" s="44">
        <v>1.4</v>
      </c>
      <c r="H4" s="15">
        <f>SUM(D4:G4)</f>
        <v>16.799999999999997</v>
      </c>
      <c r="I4" s="7"/>
    </row>
    <row r="5" spans="1:9" x14ac:dyDescent="0.2">
      <c r="A5" s="51" t="s">
        <v>25</v>
      </c>
      <c r="B5" s="51"/>
      <c r="C5" s="51"/>
      <c r="D5" s="9">
        <v>0</v>
      </c>
      <c r="E5" s="44">
        <v>25.200000000000003</v>
      </c>
      <c r="F5" s="44">
        <v>21</v>
      </c>
      <c r="G5" s="44">
        <v>3.4</v>
      </c>
      <c r="H5" s="15">
        <f>SUM(D5:G5)</f>
        <v>49.6</v>
      </c>
      <c r="I5" s="7"/>
    </row>
    <row r="6" spans="1:9" x14ac:dyDescent="0.2">
      <c r="A6" s="51" t="s">
        <v>26</v>
      </c>
      <c r="B6" s="51"/>
      <c r="C6" s="51"/>
      <c r="D6" s="9">
        <v>0</v>
      </c>
      <c r="E6" s="44">
        <v>24</v>
      </c>
      <c r="F6" s="44">
        <v>17</v>
      </c>
      <c r="G6" s="44">
        <v>3.4</v>
      </c>
      <c r="H6" s="15">
        <f>SUM(D6:G6)</f>
        <v>44.4</v>
      </c>
      <c r="I6" s="7"/>
    </row>
    <row r="7" spans="1:9" x14ac:dyDescent="0.2">
      <c r="A7" s="51" t="s">
        <v>27</v>
      </c>
      <c r="B7" s="51"/>
      <c r="C7" s="51"/>
      <c r="D7" s="9">
        <v>0</v>
      </c>
      <c r="E7" s="44">
        <v>28.799999999999997</v>
      </c>
      <c r="F7" s="44">
        <v>24</v>
      </c>
      <c r="G7" s="44">
        <v>4.8</v>
      </c>
      <c r="H7" s="15">
        <f>SUM(D7:G7)</f>
        <v>57.599999999999994</v>
      </c>
      <c r="I7" s="7"/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C7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  <c r="I3" s="6"/>
    </row>
    <row r="4" spans="1:9" x14ac:dyDescent="0.2">
      <c r="A4" s="52" t="s">
        <v>29</v>
      </c>
      <c r="B4" s="52"/>
      <c r="C4" s="52"/>
      <c r="D4" s="9">
        <v>0</v>
      </c>
      <c r="E4" s="46">
        <v>6</v>
      </c>
      <c r="F4" s="46">
        <v>5</v>
      </c>
      <c r="G4" s="46">
        <v>1</v>
      </c>
      <c r="H4" s="15">
        <f>SUM(D4:G4)</f>
        <v>12</v>
      </c>
      <c r="I4" s="7"/>
    </row>
    <row r="5" spans="1:9" x14ac:dyDescent="0.2">
      <c r="A5" s="51" t="s">
        <v>25</v>
      </c>
      <c r="B5" s="51"/>
      <c r="C5" s="51"/>
      <c r="D5" s="9">
        <v>0</v>
      </c>
      <c r="E5" s="46">
        <v>7.1999999999999993</v>
      </c>
      <c r="F5" s="46">
        <v>10</v>
      </c>
      <c r="G5" s="46">
        <v>1.2</v>
      </c>
      <c r="H5" s="15">
        <f>SUM(D5:G5)</f>
        <v>18.399999999999999</v>
      </c>
      <c r="I5" s="7"/>
    </row>
    <row r="6" spans="1:9" x14ac:dyDescent="0.2">
      <c r="A6" s="51" t="s">
        <v>26</v>
      </c>
      <c r="B6" s="51"/>
      <c r="C6" s="51"/>
      <c r="D6" s="9">
        <v>0</v>
      </c>
      <c r="E6" s="46">
        <v>6</v>
      </c>
      <c r="F6" s="46">
        <v>5</v>
      </c>
      <c r="G6" s="46">
        <v>1</v>
      </c>
      <c r="H6" s="15">
        <f>SUM(D6:G6)</f>
        <v>12</v>
      </c>
      <c r="I6" s="7"/>
    </row>
    <row r="7" spans="1:9" x14ac:dyDescent="0.2">
      <c r="A7" s="51" t="s">
        <v>27</v>
      </c>
      <c r="B7" s="51"/>
      <c r="C7" s="51"/>
      <c r="D7" s="9">
        <v>0</v>
      </c>
      <c r="E7" s="46">
        <v>26.400000000000002</v>
      </c>
      <c r="F7" s="46">
        <v>16</v>
      </c>
      <c r="G7" s="46">
        <v>4</v>
      </c>
      <c r="H7" s="15">
        <f>SUM(D7:G7)</f>
        <v>46.400000000000006</v>
      </c>
      <c r="I7" s="7"/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15" sqref="I15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  <c r="I3" s="6"/>
    </row>
    <row r="4" spans="1:9" x14ac:dyDescent="0.2">
      <c r="A4" s="52" t="s">
        <v>24</v>
      </c>
      <c r="B4" s="52"/>
      <c r="C4" s="52"/>
      <c r="D4" s="9">
        <v>0</v>
      </c>
      <c r="E4" s="10">
        <v>6</v>
      </c>
      <c r="F4" s="10">
        <v>10</v>
      </c>
      <c r="G4" s="11">
        <v>1</v>
      </c>
      <c r="H4" s="15">
        <f>SUM(D4:G4)</f>
        <v>17</v>
      </c>
      <c r="I4" s="7"/>
    </row>
    <row r="5" spans="1:9" x14ac:dyDescent="0.2">
      <c r="A5" s="51" t="s">
        <v>25</v>
      </c>
      <c r="B5" s="51"/>
      <c r="C5" s="51"/>
      <c r="D5" s="9">
        <v>0</v>
      </c>
      <c r="E5" s="10">
        <v>14.4</v>
      </c>
      <c r="F5" s="10">
        <v>12</v>
      </c>
      <c r="G5" s="11">
        <v>2.4</v>
      </c>
      <c r="H5" s="15">
        <f>SUM(D5:G5)</f>
        <v>28.799999999999997</v>
      </c>
      <c r="I5" s="7"/>
    </row>
    <row r="6" spans="1:9" x14ac:dyDescent="0.2">
      <c r="A6" s="51" t="s">
        <v>26</v>
      </c>
      <c r="B6" s="51"/>
      <c r="C6" s="51"/>
      <c r="D6" s="9">
        <v>0</v>
      </c>
      <c r="E6" s="10">
        <v>8.4</v>
      </c>
      <c r="F6" s="10">
        <v>7</v>
      </c>
      <c r="G6" s="11">
        <v>1.4</v>
      </c>
      <c r="H6" s="15">
        <f>SUM(D6:G6)</f>
        <v>16.8</v>
      </c>
      <c r="I6" s="7"/>
    </row>
    <row r="7" spans="1:9" x14ac:dyDescent="0.2">
      <c r="A7" s="51" t="s">
        <v>27</v>
      </c>
      <c r="B7" s="51"/>
      <c r="C7" s="51"/>
      <c r="D7" s="9">
        <v>0</v>
      </c>
      <c r="E7" s="10">
        <v>26.4</v>
      </c>
      <c r="F7" s="10">
        <v>22</v>
      </c>
      <c r="G7" s="11">
        <v>4.4000000000000004</v>
      </c>
      <c r="H7" s="15">
        <f>SUM(D7:G7)</f>
        <v>52.8</v>
      </c>
      <c r="I7" s="7"/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  <c r="I3" s="6"/>
    </row>
    <row r="4" spans="1:9" x14ac:dyDescent="0.2">
      <c r="A4" s="52" t="s">
        <v>24</v>
      </c>
      <c r="B4" s="52"/>
      <c r="C4" s="52"/>
      <c r="D4" s="9">
        <v>0</v>
      </c>
      <c r="E4" s="47">
        <v>6</v>
      </c>
      <c r="F4" s="47">
        <v>10</v>
      </c>
      <c r="G4" s="47">
        <v>5</v>
      </c>
      <c r="H4" s="15">
        <f>SUM(D4:G4)</f>
        <v>21</v>
      </c>
      <c r="I4" s="7"/>
    </row>
    <row r="5" spans="1:9" x14ac:dyDescent="0.2">
      <c r="A5" s="51" t="s">
        <v>25</v>
      </c>
      <c r="B5" s="51"/>
      <c r="C5" s="51"/>
      <c r="D5" s="9">
        <v>0</v>
      </c>
      <c r="E5" s="47">
        <v>6</v>
      </c>
      <c r="F5" s="47">
        <v>10</v>
      </c>
      <c r="G5" s="47">
        <v>5</v>
      </c>
      <c r="H5" s="15">
        <f>SUM(D5:G5)</f>
        <v>21</v>
      </c>
      <c r="I5" s="7"/>
    </row>
    <row r="6" spans="1:9" x14ac:dyDescent="0.2">
      <c r="A6" s="51" t="s">
        <v>26</v>
      </c>
      <c r="B6" s="51"/>
      <c r="C6" s="51"/>
      <c r="D6" s="9">
        <v>0</v>
      </c>
      <c r="E6" s="47">
        <v>6</v>
      </c>
      <c r="F6" s="47">
        <v>15</v>
      </c>
      <c r="G6" s="47">
        <v>5</v>
      </c>
      <c r="H6" s="15">
        <f>SUM(D6:G6)</f>
        <v>26</v>
      </c>
      <c r="I6" s="7"/>
    </row>
    <row r="7" spans="1:9" x14ac:dyDescent="0.2">
      <c r="A7" s="51" t="s">
        <v>27</v>
      </c>
      <c r="B7" s="51"/>
      <c r="C7" s="51"/>
      <c r="D7" s="9">
        <v>0</v>
      </c>
      <c r="E7" s="47">
        <v>30</v>
      </c>
      <c r="F7" s="47">
        <v>25</v>
      </c>
      <c r="G7" s="47">
        <v>5</v>
      </c>
      <c r="H7" s="15">
        <f>SUM(D7:G7)</f>
        <v>60</v>
      </c>
      <c r="I7" s="7"/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workbookViewId="0">
      <selection activeCell="A11" sqref="A11"/>
    </sheetView>
  </sheetViews>
  <sheetFormatPr defaultRowHeight="12.75" x14ac:dyDescent="0.2"/>
  <sheetData>
    <row r="1" spans="1:9" ht="15.75" x14ac:dyDescent="0.25">
      <c r="A1" s="16" t="s">
        <v>0</v>
      </c>
      <c r="B1" s="8"/>
      <c r="C1" s="8"/>
      <c r="D1" s="8"/>
      <c r="E1" s="4"/>
      <c r="F1" s="4"/>
      <c r="G1" s="4"/>
      <c r="H1" s="4"/>
      <c r="I1" s="7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50"/>
      <c r="B3" s="50"/>
      <c r="C3" s="50"/>
      <c r="D3" s="12" t="s">
        <v>9</v>
      </c>
      <c r="E3" s="13" t="s">
        <v>10</v>
      </c>
      <c r="F3" s="13" t="s">
        <v>11</v>
      </c>
      <c r="G3" s="13" t="s">
        <v>12</v>
      </c>
      <c r="H3" s="14" t="s">
        <v>13</v>
      </c>
      <c r="I3" s="6"/>
    </row>
    <row r="4" spans="1:9" x14ac:dyDescent="0.2">
      <c r="A4" s="52" t="s">
        <v>24</v>
      </c>
      <c r="B4" s="52"/>
      <c r="C4" s="52"/>
      <c r="D4" s="49">
        <v>8</v>
      </c>
      <c r="E4" s="45">
        <v>9</v>
      </c>
      <c r="F4" s="45">
        <v>7.5</v>
      </c>
      <c r="G4" s="45">
        <v>1.5</v>
      </c>
      <c r="H4" s="15">
        <f>SUM(E4:G4)</f>
        <v>18</v>
      </c>
      <c r="I4" s="7"/>
    </row>
    <row r="5" spans="1:9" x14ac:dyDescent="0.2">
      <c r="A5" s="51" t="s">
        <v>25</v>
      </c>
      <c r="B5" s="51"/>
      <c r="C5" s="51"/>
      <c r="D5" s="49">
        <v>8</v>
      </c>
      <c r="E5" s="45">
        <v>6</v>
      </c>
      <c r="F5" s="45">
        <v>10</v>
      </c>
      <c r="G5" s="45">
        <v>1.4</v>
      </c>
      <c r="H5" s="15">
        <f>SUM(E5:G5)</f>
        <v>17.399999999999999</v>
      </c>
      <c r="I5" s="7"/>
    </row>
    <row r="6" spans="1:9" x14ac:dyDescent="0.2">
      <c r="A6" s="51" t="s">
        <v>26</v>
      </c>
      <c r="B6" s="51"/>
      <c r="C6" s="51"/>
      <c r="D6" s="49">
        <v>8</v>
      </c>
      <c r="E6" s="45">
        <v>6</v>
      </c>
      <c r="F6" s="45">
        <v>7.5</v>
      </c>
      <c r="G6" s="45">
        <v>2</v>
      </c>
      <c r="H6" s="15">
        <f>SUM(E6:G6)</f>
        <v>15.5</v>
      </c>
      <c r="I6" s="7"/>
    </row>
    <row r="7" spans="1:9" x14ac:dyDescent="0.2">
      <c r="A7" s="51" t="s">
        <v>27</v>
      </c>
      <c r="B7" s="51"/>
      <c r="C7" s="51"/>
      <c r="D7" s="49">
        <v>32</v>
      </c>
      <c r="E7" s="45">
        <v>9</v>
      </c>
      <c r="F7" s="45">
        <v>20</v>
      </c>
      <c r="G7" s="45">
        <v>4.5</v>
      </c>
      <c r="H7" s="15">
        <f>SUM(E7:G7)</f>
        <v>33.5</v>
      </c>
      <c r="I7" s="7"/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3" sqref="A3:J3"/>
    </sheetView>
  </sheetViews>
  <sheetFormatPr defaultRowHeight="15" x14ac:dyDescent="0.2"/>
  <cols>
    <col min="1" max="1" width="33" style="20" customWidth="1"/>
    <col min="2" max="9" width="7.7109375" style="20" customWidth="1"/>
    <col min="10" max="11" width="7.5703125" style="20" customWidth="1"/>
    <col min="12" max="14" width="7.7109375" style="20" customWidth="1"/>
    <col min="15" max="16384" width="9.140625" style="20"/>
  </cols>
  <sheetData>
    <row r="1" spans="1:17" ht="15.75" x14ac:dyDescent="0.25">
      <c r="A1" s="17" t="s">
        <v>14</v>
      </c>
      <c r="B1" s="18"/>
      <c r="C1" s="17"/>
      <c r="D1" s="17"/>
      <c r="E1" s="17"/>
      <c r="F1" s="17"/>
      <c r="G1" s="17"/>
      <c r="H1" s="17"/>
      <c r="I1" s="17"/>
      <c r="J1" s="17"/>
      <c r="K1" s="19"/>
      <c r="L1" s="19"/>
    </row>
    <row r="2" spans="1:17" ht="6" customHeight="1" x14ac:dyDescent="0.25">
      <c r="A2" s="17"/>
      <c r="B2" s="18"/>
      <c r="C2" s="17"/>
      <c r="D2" s="17"/>
      <c r="E2" s="17"/>
      <c r="F2" s="17"/>
      <c r="G2" s="17"/>
      <c r="H2" s="17"/>
      <c r="I2" s="17"/>
      <c r="J2" s="17"/>
      <c r="K2" s="19"/>
      <c r="L2" s="19"/>
    </row>
    <row r="3" spans="1:17" ht="15.75" x14ac:dyDescent="0.2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19"/>
      <c r="L3" s="19"/>
    </row>
    <row r="4" spans="1:17" x14ac:dyDescent="0.2">
      <c r="A4" s="18"/>
      <c r="B4" s="18"/>
      <c r="C4" s="18"/>
      <c r="D4" s="18"/>
      <c r="E4" s="18"/>
      <c r="F4" s="18"/>
      <c r="G4" s="18"/>
      <c r="H4" s="18"/>
      <c r="I4" s="21"/>
      <c r="J4" s="21"/>
      <c r="K4" s="22"/>
      <c r="L4" s="22"/>
    </row>
    <row r="5" spans="1:17" ht="15.75" x14ac:dyDescent="0.25">
      <c r="I5" s="53" t="s">
        <v>20</v>
      </c>
      <c r="J5" s="53"/>
      <c r="K5" s="23"/>
      <c r="L5" s="24"/>
      <c r="M5" s="54" t="s">
        <v>21</v>
      </c>
      <c r="N5" s="54"/>
      <c r="O5" s="24"/>
      <c r="P5" s="53" t="s">
        <v>22</v>
      </c>
      <c r="Q5" s="53"/>
    </row>
    <row r="6" spans="1:17" s="28" customFormat="1" ht="135" customHeight="1" x14ac:dyDescent="0.2">
      <c r="A6" s="25"/>
      <c r="B6" s="26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7" t="s">
        <v>8</v>
      </c>
      <c r="I6" s="26" t="s">
        <v>15</v>
      </c>
      <c r="J6" s="40" t="s">
        <v>16</v>
      </c>
      <c r="L6" s="27" t="str">
        <f>H6</f>
        <v>Evaluator 7</v>
      </c>
      <c r="M6" s="26" t="s">
        <v>18</v>
      </c>
      <c r="N6" s="40" t="s">
        <v>17</v>
      </c>
      <c r="P6" s="26" t="s">
        <v>1</v>
      </c>
      <c r="Q6" s="40" t="s">
        <v>19</v>
      </c>
    </row>
    <row r="7" spans="1:17" ht="16.5" customHeight="1" x14ac:dyDescent="0.2">
      <c r="A7" s="37" t="str">
        <f>'Evaluator 7'!A4:D4</f>
        <v>ATX Web Designs</v>
      </c>
      <c r="B7" s="29">
        <f>'Evaluator 1'!H4</f>
        <v>26.4</v>
      </c>
      <c r="C7" s="29">
        <f>'Evaluator 2'!H4</f>
        <v>22</v>
      </c>
      <c r="D7" s="29">
        <f>'Evaluator 3'!H4</f>
        <v>16.799999999999997</v>
      </c>
      <c r="E7" s="29">
        <f>'Evaluator 4'!H4</f>
        <v>12</v>
      </c>
      <c r="F7" s="29">
        <f>'Evaluator 5'!H4</f>
        <v>17</v>
      </c>
      <c r="G7" s="29">
        <f>'Evaluator 6'!H4</f>
        <v>21</v>
      </c>
      <c r="H7" s="30">
        <f>'Evaluator 7'!H4</f>
        <v>18</v>
      </c>
      <c r="I7" s="29">
        <f>AVERAGE(B7:H7)</f>
        <v>19.028571428571428</v>
      </c>
      <c r="J7" s="41">
        <f>RANK(I7,$I$7:$I$10,0)</f>
        <v>4</v>
      </c>
      <c r="L7" s="33">
        <f>'Evaluator 7'!D4</f>
        <v>8</v>
      </c>
      <c r="M7" s="29">
        <f>AVERAGE(L7)</f>
        <v>8</v>
      </c>
      <c r="N7" s="41">
        <f>RANK(M7,$M$7:$M$10,0)</f>
        <v>2</v>
      </c>
      <c r="P7" s="34">
        <f>I7+M7</f>
        <v>27.028571428571428</v>
      </c>
      <c r="Q7" s="41">
        <f>RANK(P7,$P$7:$P$10,0)</f>
        <v>4</v>
      </c>
    </row>
    <row r="8" spans="1:17" ht="16.5" customHeight="1" x14ac:dyDescent="0.2">
      <c r="A8" s="38" t="str">
        <f>'Evaluator 7'!A5:D5</f>
        <v>Empyra</v>
      </c>
      <c r="B8" s="31">
        <f>'Evaluator 1'!H5</f>
        <v>38.9</v>
      </c>
      <c r="C8" s="31">
        <f>'Evaluator 2'!H5</f>
        <v>29</v>
      </c>
      <c r="D8" s="31">
        <f>'Evaluator 3'!H5</f>
        <v>49.6</v>
      </c>
      <c r="E8" s="31">
        <f>'Evaluator 4'!H5</f>
        <v>18.399999999999999</v>
      </c>
      <c r="F8" s="31">
        <f>'Evaluator 5'!H5</f>
        <v>28.799999999999997</v>
      </c>
      <c r="G8" s="31">
        <f>'Evaluator 6'!H5</f>
        <v>21</v>
      </c>
      <c r="H8" s="32">
        <f>'Evaluator 7'!H5</f>
        <v>17.399999999999999</v>
      </c>
      <c r="I8" s="31">
        <f>AVERAGE(B8:H8)</f>
        <v>29.014285714285712</v>
      </c>
      <c r="J8" s="42">
        <f>RANK(I8,$I$7:$I$10,0)</f>
        <v>2</v>
      </c>
      <c r="L8" s="35">
        <f>'Evaluator 7'!D5</f>
        <v>8</v>
      </c>
      <c r="M8" s="31">
        <f t="shared" ref="M8:M10" si="0">AVERAGE(L8)</f>
        <v>8</v>
      </c>
      <c r="N8" s="42">
        <f>RANK(M8,$M$7:$M$10,0)</f>
        <v>2</v>
      </c>
      <c r="P8" s="36">
        <f t="shared" ref="P8:P10" si="1">I8+M8</f>
        <v>37.014285714285712</v>
      </c>
      <c r="Q8" s="42">
        <f>RANK(P8,$P$7:$P$10,0)</f>
        <v>2</v>
      </c>
    </row>
    <row r="9" spans="1:17" ht="16.5" customHeight="1" x14ac:dyDescent="0.2">
      <c r="A9" s="38" t="str">
        <f>'Evaluator 7'!A6:D6</f>
        <v>Riipen</v>
      </c>
      <c r="B9" s="31">
        <f>'Evaluator 1'!H6</f>
        <v>32.200000000000003</v>
      </c>
      <c r="C9" s="31">
        <f>'Evaluator 2'!H6</f>
        <v>29</v>
      </c>
      <c r="D9" s="31">
        <f>'Evaluator 3'!H6</f>
        <v>44.4</v>
      </c>
      <c r="E9" s="31">
        <f>'Evaluator 4'!H6</f>
        <v>12</v>
      </c>
      <c r="F9" s="31">
        <f>'Evaluator 5'!H6</f>
        <v>16.8</v>
      </c>
      <c r="G9" s="31">
        <f>'Evaluator 6'!H6</f>
        <v>26</v>
      </c>
      <c r="H9" s="32">
        <f>'Evaluator 7'!H6</f>
        <v>15.5</v>
      </c>
      <c r="I9" s="31">
        <f>AVERAGE(B9:H9)</f>
        <v>25.12857142857143</v>
      </c>
      <c r="J9" s="42">
        <f>RANK(I9,$I$7:$I$10,0)</f>
        <v>3</v>
      </c>
      <c r="L9" s="35">
        <f>'Evaluator 7'!D6</f>
        <v>8</v>
      </c>
      <c r="M9" s="31">
        <f t="shared" si="0"/>
        <v>8</v>
      </c>
      <c r="N9" s="42">
        <f>RANK(M9,$M$7:$M$10,0)</f>
        <v>2</v>
      </c>
      <c r="P9" s="36">
        <f t="shared" si="1"/>
        <v>33.128571428571433</v>
      </c>
      <c r="Q9" s="42">
        <f>RANK(P9,$P$7:$P$10,0)</f>
        <v>3</v>
      </c>
    </row>
    <row r="10" spans="1:17" x14ac:dyDescent="0.2">
      <c r="A10" s="38" t="str">
        <f>'Evaluator 7'!A7:D7</f>
        <v>Simplicity Corporation</v>
      </c>
      <c r="B10" s="31">
        <f>'Evaluator 1'!H7</f>
        <v>57.1</v>
      </c>
      <c r="C10" s="31">
        <f>'Evaluator 2'!H7</f>
        <v>54.5</v>
      </c>
      <c r="D10" s="31">
        <f>'Evaluator 3'!H7</f>
        <v>57.599999999999994</v>
      </c>
      <c r="E10" s="31">
        <f>'Evaluator 4'!H7</f>
        <v>46.400000000000006</v>
      </c>
      <c r="F10" s="31">
        <f>'Evaluator 5'!H7</f>
        <v>52.8</v>
      </c>
      <c r="G10" s="31">
        <f>'Evaluator 6'!H7</f>
        <v>60</v>
      </c>
      <c r="H10" s="32">
        <f>'Evaluator 7'!H7</f>
        <v>33.5</v>
      </c>
      <c r="I10" s="31">
        <f t="shared" ref="I10" si="2">AVERAGE(B10:H10)</f>
        <v>51.699999999999996</v>
      </c>
      <c r="J10" s="42">
        <f>RANK(I10,$I$7:$I$10,0)</f>
        <v>1</v>
      </c>
      <c r="L10" s="35">
        <f>'Evaluator 7'!D7</f>
        <v>32</v>
      </c>
      <c r="M10" s="31">
        <f t="shared" si="0"/>
        <v>32</v>
      </c>
      <c r="N10" s="42">
        <f>RANK(M10,$M$7:$M$10,0)</f>
        <v>1</v>
      </c>
      <c r="P10" s="36">
        <f t="shared" si="1"/>
        <v>83.699999999999989</v>
      </c>
      <c r="Q10" s="48">
        <f>RANK(P10,$P$7:$P$10,0)</f>
        <v>1</v>
      </c>
    </row>
    <row r="29" spans="1:1" x14ac:dyDescent="0.2">
      <c r="A29" s="39" t="s">
        <v>23</v>
      </c>
    </row>
    <row r="30" spans="1:1" x14ac:dyDescent="0.2">
      <c r="A30" s="39"/>
    </row>
  </sheetData>
  <mergeCells count="4">
    <mergeCell ref="P5:Q5"/>
    <mergeCell ref="I5:J5"/>
    <mergeCell ref="M5:N5"/>
    <mergeCell ref="A3:J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"/>
  <sheetViews>
    <sheetView tabSelected="1" zoomScale="115" zoomScaleNormal="115" workbookViewId="0">
      <selection activeCell="A29" sqref="A29:D35"/>
    </sheetView>
  </sheetViews>
  <sheetFormatPr defaultRowHeight="12.75" x14ac:dyDescent="0.2"/>
  <cols>
    <col min="1" max="1" width="54.28515625" style="58" bestFit="1" customWidth="1"/>
    <col min="2" max="13" width="9.5703125" style="58" customWidth="1"/>
    <col min="14" max="16384" width="9.140625" style="58"/>
  </cols>
  <sheetData>
    <row r="1" spans="1:10" ht="15.75" customHeight="1" x14ac:dyDescent="0.2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5.75" x14ac:dyDescent="0.25">
      <c r="A2" s="59" t="s">
        <v>31</v>
      </c>
      <c r="B2" s="59"/>
      <c r="C2" s="59"/>
      <c r="D2" s="59"/>
      <c r="E2" s="59"/>
      <c r="F2" s="59"/>
      <c r="G2" s="59"/>
      <c r="H2" s="59"/>
      <c r="I2" s="59"/>
      <c r="J2" s="60"/>
    </row>
    <row r="3" spans="1:10" x14ac:dyDescent="0.2">
      <c r="A3" s="61" t="s">
        <v>32</v>
      </c>
      <c r="B3" s="62"/>
      <c r="C3" s="62"/>
      <c r="D3" s="62"/>
    </row>
    <row r="4" spans="1:10" ht="15" customHeight="1" x14ac:dyDescent="0.2">
      <c r="A4" s="61" t="s">
        <v>33</v>
      </c>
      <c r="B4" s="63" t="s">
        <v>34</v>
      </c>
      <c r="C4" s="63"/>
      <c r="D4" s="63"/>
      <c r="E4" s="64"/>
    </row>
    <row r="5" spans="1:10" ht="18" customHeight="1" x14ac:dyDescent="0.25">
      <c r="A5" s="65" t="s">
        <v>35</v>
      </c>
      <c r="D5" s="66"/>
      <c r="E5" s="64"/>
    </row>
    <row r="6" spans="1:10" ht="27.75" customHeight="1" x14ac:dyDescent="0.25">
      <c r="A6" s="65"/>
      <c r="B6" s="67"/>
      <c r="D6" s="66"/>
      <c r="E6" s="64"/>
    </row>
    <row r="7" spans="1:10" ht="15" customHeight="1" x14ac:dyDescent="0.2"/>
    <row r="8" spans="1:10" ht="15" customHeight="1" x14ac:dyDescent="0.2"/>
    <row r="9" spans="1:10" ht="15" customHeight="1" x14ac:dyDescent="0.25">
      <c r="B9" s="68"/>
    </row>
    <row r="10" spans="1:10" ht="15" customHeight="1" x14ac:dyDescent="0.25">
      <c r="B10" s="68"/>
    </row>
    <row r="11" spans="1:10" ht="15" customHeight="1" x14ac:dyDescent="0.25">
      <c r="B11" s="68"/>
    </row>
    <row r="12" spans="1:10" ht="15" customHeight="1" x14ac:dyDescent="0.25">
      <c r="B12" s="68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3" s="69" customFormat="1" ht="13.5" thickBot="1" x14ac:dyDescent="0.25">
      <c r="B17" s="70" t="s">
        <v>36</v>
      </c>
      <c r="C17" s="71"/>
      <c r="D17" s="72"/>
      <c r="E17" s="70" t="s">
        <v>37</v>
      </c>
      <c r="F17" s="71"/>
      <c r="G17" s="72"/>
      <c r="H17" s="70" t="s">
        <v>38</v>
      </c>
      <c r="I17" s="71"/>
      <c r="J17" s="72"/>
      <c r="K17" s="70" t="s">
        <v>39</v>
      </c>
      <c r="L17" s="71"/>
      <c r="M17" s="72"/>
    </row>
    <row r="18" spans="1:13" s="69" customFormat="1" ht="112.5" customHeight="1" x14ac:dyDescent="0.2">
      <c r="B18" s="73" t="s">
        <v>46</v>
      </c>
      <c r="C18" s="74"/>
      <c r="D18" s="75"/>
      <c r="E18" s="76" t="s">
        <v>40</v>
      </c>
      <c r="F18" s="74"/>
      <c r="G18" s="75"/>
      <c r="H18" s="76" t="s">
        <v>41</v>
      </c>
      <c r="I18" s="74"/>
      <c r="J18" s="75"/>
      <c r="K18" s="76" t="s">
        <v>42</v>
      </c>
      <c r="L18" s="74"/>
      <c r="M18" s="75"/>
    </row>
    <row r="19" spans="1:13" s="81" customFormat="1" ht="11.25" customHeight="1" x14ac:dyDescent="0.2">
      <c r="A19" s="77"/>
      <c r="B19" s="78" t="s">
        <v>43</v>
      </c>
      <c r="C19" s="79"/>
      <c r="D19" s="80"/>
      <c r="E19" s="78" t="s">
        <v>43</v>
      </c>
      <c r="F19" s="79"/>
      <c r="G19" s="80"/>
      <c r="H19" s="78" t="s">
        <v>43</v>
      </c>
      <c r="I19" s="79"/>
      <c r="J19" s="80"/>
      <c r="K19" s="78" t="s">
        <v>43</v>
      </c>
      <c r="L19" s="79"/>
      <c r="M19" s="80"/>
    </row>
    <row r="20" spans="1:13" s="81" customFormat="1" ht="14.25" x14ac:dyDescent="0.2">
      <c r="A20" s="82" t="s">
        <v>24</v>
      </c>
      <c r="B20" s="83"/>
      <c r="C20" s="84"/>
      <c r="D20" s="85"/>
      <c r="E20" s="83"/>
      <c r="F20" s="84"/>
      <c r="G20" s="85"/>
      <c r="H20" s="83"/>
      <c r="I20" s="84"/>
      <c r="J20" s="85"/>
      <c r="K20" s="83"/>
      <c r="L20" s="84"/>
      <c r="M20" s="85"/>
    </row>
    <row r="21" spans="1:13" s="81" customFormat="1" ht="14.25" x14ac:dyDescent="0.2">
      <c r="A21" s="86" t="s">
        <v>25</v>
      </c>
      <c r="B21" s="87"/>
      <c r="C21" s="88"/>
      <c r="D21" s="89"/>
      <c r="E21" s="87"/>
      <c r="F21" s="88"/>
      <c r="G21" s="89"/>
      <c r="H21" s="87"/>
      <c r="I21" s="88"/>
      <c r="J21" s="89"/>
      <c r="K21" s="87"/>
      <c r="L21" s="88"/>
      <c r="M21" s="89"/>
    </row>
    <row r="22" spans="1:13" s="81" customFormat="1" ht="14.25" x14ac:dyDescent="0.2">
      <c r="A22" s="86" t="s">
        <v>26</v>
      </c>
      <c r="B22" s="87"/>
      <c r="C22" s="88"/>
      <c r="D22" s="89"/>
      <c r="E22" s="87"/>
      <c r="F22" s="88"/>
      <c r="G22" s="89"/>
      <c r="H22" s="87"/>
      <c r="I22" s="88"/>
      <c r="J22" s="89"/>
      <c r="K22" s="87"/>
      <c r="L22" s="88"/>
      <c r="M22" s="89"/>
    </row>
    <row r="23" spans="1:13" s="81" customFormat="1" ht="14.25" x14ac:dyDescent="0.2">
      <c r="A23" s="86" t="s">
        <v>27</v>
      </c>
      <c r="B23" s="87"/>
      <c r="C23" s="88"/>
      <c r="D23" s="89"/>
      <c r="E23" s="87"/>
      <c r="F23" s="88"/>
      <c r="G23" s="89"/>
      <c r="H23" s="87"/>
      <c r="I23" s="88"/>
      <c r="J23" s="89"/>
      <c r="K23" s="87"/>
      <c r="L23" s="88"/>
      <c r="M23" s="89"/>
    </row>
    <row r="24" spans="1:13" s="91" customFormat="1" ht="7.5" customHeight="1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 s="92" customFormat="1" ht="6.75" customHeight="1" x14ac:dyDescent="0.2"/>
    <row r="27" spans="1:13" x14ac:dyDescent="0.2">
      <c r="A27" s="93"/>
      <c r="G27" s="94"/>
      <c r="H27" s="94"/>
    </row>
    <row r="28" spans="1:13" x14ac:dyDescent="0.2">
      <c r="A28" s="95" t="s">
        <v>44</v>
      </c>
      <c r="G28" s="94"/>
      <c r="H28" s="94"/>
      <c r="I28" s="94"/>
      <c r="J28" s="94"/>
    </row>
    <row r="29" spans="1:13" ht="15" x14ac:dyDescent="0.25">
      <c r="A29" s="96"/>
      <c r="B29" s="97"/>
      <c r="G29" s="94"/>
      <c r="H29" s="94"/>
      <c r="I29" s="94"/>
      <c r="J29" s="94"/>
    </row>
    <row r="30" spans="1:13" ht="15" x14ac:dyDescent="0.25">
      <c r="A30" s="96"/>
      <c r="B30" s="97"/>
      <c r="G30" s="94"/>
      <c r="H30" s="94"/>
      <c r="I30" s="94"/>
      <c r="J30" s="94"/>
    </row>
    <row r="31" spans="1:13" ht="15" x14ac:dyDescent="0.25">
      <c r="A31" s="96"/>
      <c r="B31" s="97"/>
      <c r="G31" s="94"/>
      <c r="H31" s="94"/>
      <c r="I31" s="94"/>
      <c r="J31" s="94"/>
    </row>
    <row r="32" spans="1:13" ht="15" x14ac:dyDescent="0.25">
      <c r="A32" s="96"/>
      <c r="B32" s="97"/>
      <c r="G32" s="94"/>
      <c r="H32" s="94"/>
      <c r="I32" s="94"/>
      <c r="J32" s="94"/>
    </row>
    <row r="33" spans="1:13" ht="15" x14ac:dyDescent="0.25">
      <c r="A33" s="96"/>
      <c r="B33" s="97"/>
      <c r="G33" s="94"/>
      <c r="H33" s="94"/>
      <c r="I33" s="94"/>
      <c r="J33" s="94"/>
    </row>
    <row r="34" spans="1:13" ht="15" x14ac:dyDescent="0.25">
      <c r="A34" s="96"/>
      <c r="B34" s="97"/>
      <c r="G34" s="94"/>
      <c r="H34" s="94"/>
      <c r="I34" s="94"/>
      <c r="J34" s="94"/>
    </row>
    <row r="35" spans="1:13" x14ac:dyDescent="0.2">
      <c r="A35" s="96"/>
      <c r="B35" s="96"/>
      <c r="G35" s="94"/>
      <c r="H35" s="94"/>
      <c r="I35" s="94"/>
      <c r="J35" s="94"/>
    </row>
    <row r="36" spans="1:13" x14ac:dyDescent="0.2">
      <c r="I36" s="94"/>
      <c r="J36" s="94"/>
      <c r="K36" s="94"/>
      <c r="L36" s="94"/>
    </row>
    <row r="37" spans="1:13" x14ac:dyDescent="0.2">
      <c r="I37" s="94"/>
      <c r="J37" s="94"/>
      <c r="K37" s="94"/>
      <c r="L37" s="94"/>
      <c r="M37" s="94"/>
    </row>
    <row r="38" spans="1:13" x14ac:dyDescent="0.2">
      <c r="L38" s="94"/>
      <c r="M38" s="94"/>
    </row>
    <row r="39" spans="1:13" x14ac:dyDescent="0.2">
      <c r="L39" s="94"/>
      <c r="M39" s="94"/>
    </row>
    <row r="40" spans="1:13" x14ac:dyDescent="0.2">
      <c r="L40" s="94"/>
      <c r="M40" s="94"/>
    </row>
    <row r="41" spans="1:13" x14ac:dyDescent="0.2">
      <c r="L41" s="94"/>
      <c r="M41" s="94"/>
    </row>
    <row r="54" spans="1:1" x14ac:dyDescent="0.2">
      <c r="A54" s="98" t="s">
        <v>45</v>
      </c>
    </row>
  </sheetData>
  <mergeCells count="32"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3</xdr:col>
                    <xdr:colOff>514350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2020-07-14T15:30:19Z</dcterms:modified>
</cp:coreProperties>
</file>